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05" tabRatio="591" firstSheet="3" activeTab="3"/>
  </bookViews>
  <sheets>
    <sheet name="SANTODOMINGO" sheetId="1" r:id="rId1"/>
    <sheet name="CASAROSADA" sheetId="2" r:id="rId2"/>
    <sheet name="EL CARMEN" sheetId="3" r:id="rId3"/>
    <sheet name="MOSQ-ARCHIVO" sheetId="4" r:id="rId4"/>
    <sheet name="FACARTES" sheetId="5" r:id="rId5"/>
    <sheet name="VRI" sheetId="6" r:id="rId6"/>
    <sheet name="PANTEON" sheetId="7" r:id="rId7"/>
    <sheet name="RESUMEN" sheetId="8" r:id="rId8"/>
    <sheet name="ant.BANCAFE" sheetId="9" r:id="rId9"/>
  </sheets>
  <definedNames/>
  <calcPr fullCalcOnLoad="1"/>
</workbook>
</file>

<file path=xl/sharedStrings.xml><?xml version="1.0" encoding="utf-8"?>
<sst xmlns="http://schemas.openxmlformats.org/spreadsheetml/2006/main" count="336" uniqueCount="98">
  <si>
    <t xml:space="preserve">                       UNIVERSIDAD DEL CAUCA</t>
  </si>
  <si>
    <t>No.</t>
  </si>
  <si>
    <t>DESCRIPCION</t>
  </si>
  <si>
    <t>VR. UNITARIO</t>
  </si>
  <si>
    <t>VR. TOTAL</t>
  </si>
  <si>
    <t>M2</t>
  </si>
  <si>
    <t>GLOB</t>
  </si>
  <si>
    <t>CANT.</t>
  </si>
  <si>
    <t>UNID.</t>
  </si>
  <si>
    <t>ML</t>
  </si>
  <si>
    <t>Aseo general y bote de escombros</t>
  </si>
  <si>
    <t>DE  LA UNIVERSIDAD DEL CAUCA</t>
  </si>
  <si>
    <t>DERECHO Y CIENCIAS CONTABLES (CASA ROSADA) DE  LA UNIVERSIDAD DEL CAUCA</t>
  </si>
  <si>
    <t>Pintura de canales y bajantes</t>
  </si>
  <si>
    <t xml:space="preserve"> DE  LA UNIVERSIDAD DEL CAUCA</t>
  </si>
  <si>
    <t>Y ARCHIVO HISTORICO DE  LA UNIVERSIDAD DEL CAUCA</t>
  </si>
  <si>
    <t>Pintura  de rejas de seguridad, balcones</t>
  </si>
  <si>
    <t>Pintura puerta de balcón 1.25 x 2.65</t>
  </si>
  <si>
    <t>PANTEON DE LOS PROCERES DE  LA UNIVERSIDAD DEL CAUCA</t>
  </si>
  <si>
    <t>CANTIDADES DE OBRA DE OBRA PARA EL ENLUCIMIENTO DE LAS FACHADAS DEL EDIFICIO DE SANTO DOMINGO</t>
  </si>
  <si>
    <t>CANTIDADES  DE OBRA PARA EL ENLUCIMIENTO DE LAS FACHADAS DEL INSTITUTO DE POSGRADO DE</t>
  </si>
  <si>
    <t>CANTIDADES DE OBRA PARA EL ENLUCIMIENTO DE LAS FACHADAS DEL EDIFICIO EL CARMEN</t>
  </si>
  <si>
    <t>CANTIDADES DE OBRA PARA EL ENLUCIMIENTO DE LAS FACHADAS DEL MUSEO CASA MOSQUERA</t>
  </si>
  <si>
    <t>CANTIDADES  DE OBRA PARA EL ENLUCIMIENTO DE LAS FACHADAS DE LA FACULTAD DE ARTES</t>
  </si>
  <si>
    <t>Pintura en aceite para puerta 1,86 x 3,80, ambas caras</t>
  </si>
  <si>
    <t>Pintura en aceite para ventanas  1.40 x 2.00, ambas caras</t>
  </si>
  <si>
    <t>CANTIDADES  DE OBRA PARA EL ENLUCIMIENTO DE LAS FACHADAS DEL</t>
  </si>
  <si>
    <t>COSTO DIRECTO</t>
  </si>
  <si>
    <t>COSTO DIRECTO + COSTO INDERECTO</t>
  </si>
  <si>
    <t>IVA 16% SOBRE UTILIDAD 5%</t>
  </si>
  <si>
    <t>COSTO TOTAL</t>
  </si>
  <si>
    <t>EDIFICIO</t>
  </si>
  <si>
    <t>VALOR COSTO DIRECTO</t>
  </si>
  <si>
    <t>EDIFICIO DE SANTO DOMINGO</t>
  </si>
  <si>
    <t>EDIFICIO CASA ROSADA</t>
  </si>
  <si>
    <t>EDIFICIO EL CARMEN</t>
  </si>
  <si>
    <t>CASA MOSQUERA-ARCHIVO HISTORICO</t>
  </si>
  <si>
    <t>FACULTAD DE ARTES</t>
  </si>
  <si>
    <t>COSTO DIRECTO + COSTO INDIRECTO</t>
  </si>
  <si>
    <t>Pintura en promical y acronal de muros y aleros a dos manos, incluye resanes, estuco en los sitios que se requiera, andamaios y equipo para trabajo en alturas.</t>
  </si>
  <si>
    <t>Pintura en esmalte de canales y bajantes</t>
  </si>
  <si>
    <t>Pintura en promical y acronal de muros y aleros a tres manos, incluye resanes, estuco en los sitios que se requiera,  andamios y equipo de seguridad industrial</t>
  </si>
  <si>
    <t>Proteccion acrílica  para el ladrillo a la vista, de las cornizas y ventanas, utilizando sika 101 y emulsión</t>
  </si>
  <si>
    <t>Protección acrílica para portalenes en piedra, utilizando sika 101 y emulsión</t>
  </si>
  <si>
    <t>Arreglo de canales y bajantes, incluye rectificación de soldaduras y/o reemplazo de tramos en mal estado</t>
  </si>
  <si>
    <t>Limpieza interior de canales, inlcuye recolección y bote</t>
  </si>
  <si>
    <t>Pintura en aceite para puertas, ambas caras, incluye previo lijado de las superficies</t>
  </si>
  <si>
    <t>Pintura en aceite para ventanas y rejas, ambas caras, incluye limpieza de vidrios,  balcones,  previo lijado de las superficies</t>
  </si>
  <si>
    <t xml:space="preserve">Pintura en aceite para puertas ambas caras, inlcuye balcones, incluye previo lijado de las superficies
</t>
  </si>
  <si>
    <t>Pintura en aceite para ventanas y balcones, ambas caras, incluye limpieza de vidrios</t>
  </si>
  <si>
    <t>AUI 25%</t>
  </si>
  <si>
    <t>Protección acrílica para portalones en piedra, utilizando sika 101 y emulsión</t>
  </si>
  <si>
    <t>Pintura  en aceite de canales y bajantes</t>
  </si>
  <si>
    <t>Pintura en barnez para puertas exteriores, ambas caras, incluye previo lijado de las superficies</t>
  </si>
  <si>
    <t>Pintura en barnez para ventanas incluye rejas, ambas caras, incluye previo lijado de las superficies</t>
  </si>
  <si>
    <t>Pintura en aceite  de canales y bajantes</t>
  </si>
  <si>
    <t>Pintura en aceite para ventanas incluye rejas, ambas caras,  rejas y  previo lijado de las superficies</t>
  </si>
  <si>
    <t>Protección acrílica para portalenes en piedra, utilizando skia 101 y emulsión</t>
  </si>
  <si>
    <t>Rasqueteo de muros para retirar las capas de cal existentes</t>
  </si>
  <si>
    <t>ING. VICTOR HUGO RODRIGUEZ LOPEZ</t>
  </si>
  <si>
    <t>Profesional Universitario</t>
  </si>
  <si>
    <t>Area de Edificios, Construcción y Mantenimiento</t>
  </si>
  <si>
    <t>RESUMEN PARA EL  ENLUCIMIENTO DE FACHADAS EDIFICIOS DEL SECTOR HISTORICO</t>
  </si>
  <si>
    <t>Pintura en koraza 3 manos de muros y cornizas, incluye resanes, repellos, estuco en partes que sea necesario ,andamios y equipo de seguridad industrial.</t>
  </si>
  <si>
    <t xml:space="preserve">Pintura en aceite para puertas ambas caras, incluye previo lijado de las superficies
</t>
  </si>
  <si>
    <t>Pintura en vinilo para cenefa doble</t>
  </si>
  <si>
    <t>Pintura de faroles, incluye limpieza</t>
  </si>
  <si>
    <t>UND</t>
  </si>
  <si>
    <t>protección acr'ilica para portalones en ladrillo</t>
  </si>
  <si>
    <t>Pintura en vinilo para cenefa sencilla</t>
  </si>
  <si>
    <t xml:space="preserve">                       AREA DE MANTENIMIENTO</t>
  </si>
  <si>
    <t>Area de Mantenimiento</t>
  </si>
  <si>
    <t xml:space="preserve">                       AREA DE  MANTENIMIENTO</t>
  </si>
  <si>
    <t>Area de  Mantenimiento</t>
  </si>
  <si>
    <t xml:space="preserve">                       AREA DEMANTENIMIENTO</t>
  </si>
  <si>
    <t>PRESUPUESTO OFICIAL DE OBRA PARA EL ENLUCIMIENTO DE LAS FACHADAS EXTERNAS DEL EDIFICIO DE</t>
  </si>
  <si>
    <t>LA UNIVERSIDAD DEL CAUCA</t>
  </si>
  <si>
    <t>Pintura koraza a tres manos en muros y aleros, incluye resanes, estuco en los sitios que se requiera,  andamios y equipo de seguridad industrial, altura promedio = 10.60 mts</t>
  </si>
  <si>
    <t>AUI 25 %</t>
  </si>
  <si>
    <t>PANTEON DE LOS PROCERES</t>
  </si>
  <si>
    <t>VICERECTORIA DE INVESTIGACIONES</t>
  </si>
  <si>
    <t xml:space="preserve">DE LA VICERRECTORIA DE INVESTIGACIONES  DE </t>
  </si>
  <si>
    <t>aseo general y bote de escombro</t>
  </si>
  <si>
    <t>Construcción  e instalación de canales en lámina calibre 22  remachada y grafada de sección igual a a la existente</t>
  </si>
  <si>
    <t>Ml</t>
  </si>
  <si>
    <t xml:space="preserve">                       DIVISION DE SERVICIOS ADMINISTRATIVOS</t>
  </si>
  <si>
    <t>Pintura en koraza para fachada del Paraninfo a tres manos, de acuerdo a colores determinados, incluye resanes, estuco en los sitios que se requiera, andamaios y equipo para trabajo en alturas.</t>
  </si>
  <si>
    <t xml:space="preserve">M2 </t>
  </si>
  <si>
    <t>Febrero 6 de  2015</t>
  </si>
  <si>
    <t>Pintura en vinilo tipo II, aplicado a tres manos en los aleros, incluye resanes sobre dilataciones del  superboard.</t>
  </si>
  <si>
    <t>Febrero  6 de  2015</t>
  </si>
  <si>
    <t>Febrero 6 de 2015</t>
  </si>
  <si>
    <t>CANTIDADES  DE OBRA PARA EL ENLUCIMIENTO DE LAS FACHADAS DEL ANTIGUA BANCO BANCAFE</t>
  </si>
  <si>
    <t>Pintura en  vinilo a dos manos de muros y aleros, incluye resanes, estuco en los sitios que se requiera,  andamios y equipo de seguridad industrial</t>
  </si>
  <si>
    <t>ANTIGUO BANCAFE</t>
  </si>
  <si>
    <t>Pintura de rejas en aceite ambas caras</t>
  </si>
  <si>
    <t>Und</t>
  </si>
  <si>
    <t>Pintura de balcones  en aceite ambas caras</t>
  </si>
</sst>
</file>

<file path=xl/styles.xml><?xml version="1.0" encoding="utf-8"?>
<styleSheet xmlns="http://schemas.openxmlformats.org/spreadsheetml/2006/main">
  <numFmts count="3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C$&quot;#,##0_);\(&quot;C$&quot;#,##0\)"/>
    <numFmt numFmtId="181" formatCode="&quot;C$&quot;#,##0_);[Red]\(&quot;C$&quot;#,##0\)"/>
    <numFmt numFmtId="182" formatCode="&quot;C$&quot;#,##0.00_);\(&quot;C$&quot;#,##0.00\)"/>
    <numFmt numFmtId="183" formatCode="&quot;C$&quot;#,##0.00_);[Red]\(&quot;C$&quot;#,##0.00\)"/>
    <numFmt numFmtId="184" formatCode="_(&quot;C$&quot;* #,##0_);_(&quot;C$&quot;* \(#,##0\);_(&quot;C$&quot;* &quot;-&quot;_);_(@_)"/>
    <numFmt numFmtId="185" formatCode="_(&quot;C$&quot;* #,##0.00_);_(&quot;C$&quot;* \(#,##0.00\);_(&quot;C$&quot;* &quot;-&quot;??_);_(@_)"/>
    <numFmt numFmtId="186" formatCode="#,##0.0"/>
    <numFmt numFmtId="187" formatCode="\$\ #,##0_);[Red]\-\ &quot;$&quot;\ #,##0"/>
    <numFmt numFmtId="188" formatCode="[$$-240A]\ #,##0.00"/>
  </numFmts>
  <fonts count="46">
    <font>
      <sz val="10"/>
      <name val="Arial"/>
      <family val="0"/>
    </font>
    <font>
      <b/>
      <i/>
      <sz val="8"/>
      <name val="Arial"/>
      <family val="2"/>
    </font>
    <font>
      <b/>
      <i/>
      <sz val="9"/>
      <name val="Arial"/>
      <family val="2"/>
    </font>
    <font>
      <b/>
      <sz val="10"/>
      <name val="Arial"/>
      <family val="2"/>
    </font>
    <font>
      <sz val="9"/>
      <name val="Arial"/>
      <family val="2"/>
    </font>
    <font>
      <b/>
      <sz val="9"/>
      <name val="Arial"/>
      <family val="2"/>
    </font>
    <font>
      <sz val="8"/>
      <name val="Arial"/>
      <family val="2"/>
    </font>
    <font>
      <b/>
      <sz val="12"/>
      <name val="Arial"/>
      <family val="2"/>
    </font>
    <font>
      <sz val="12"/>
      <name val="Arial"/>
      <family val="2"/>
    </font>
    <font>
      <sz val="11"/>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99">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horizontal="centerContinuous"/>
    </xf>
    <xf numFmtId="0" fontId="3" fillId="0" borderId="10" xfId="0" applyFont="1" applyBorder="1" applyAlignment="1">
      <alignment horizontal="center"/>
    </xf>
    <xf numFmtId="0" fontId="4" fillId="0" borderId="10" xfId="0" applyFont="1" applyBorder="1" applyAlignment="1">
      <alignment/>
    </xf>
    <xf numFmtId="49" fontId="5" fillId="0" borderId="10" xfId="0" applyNumberFormat="1" applyFont="1" applyBorder="1" applyAlignment="1">
      <alignment horizontal="right"/>
    </xf>
    <xf numFmtId="0" fontId="3" fillId="0" borderId="10" xfId="0" applyFont="1" applyBorder="1" applyAlignment="1">
      <alignment horizontal="justify"/>
    </xf>
    <xf numFmtId="0" fontId="5" fillId="0" borderId="10" xfId="0" applyFont="1" applyBorder="1" applyAlignment="1">
      <alignment horizontal="center"/>
    </xf>
    <xf numFmtId="4" fontId="3" fillId="0" borderId="10" xfId="0" applyNumberFormat="1" applyFont="1" applyBorder="1" applyAlignment="1">
      <alignment/>
    </xf>
    <xf numFmtId="0" fontId="5" fillId="0" borderId="0" xfId="0" applyFont="1" applyBorder="1" applyAlignment="1">
      <alignment/>
    </xf>
    <xf numFmtId="0" fontId="0" fillId="0" borderId="0" xfId="0"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Continuous"/>
    </xf>
    <xf numFmtId="0" fontId="3" fillId="0" borderId="0" xfId="0" applyFont="1" applyAlignment="1">
      <alignment/>
    </xf>
    <xf numFmtId="0" fontId="0" fillId="0" borderId="0" xfId="0" applyFont="1" applyAlignment="1">
      <alignment/>
    </xf>
    <xf numFmtId="4" fontId="0" fillId="0" borderId="0" xfId="0" applyNumberFormat="1" applyFont="1" applyAlignment="1">
      <alignment/>
    </xf>
    <xf numFmtId="49" fontId="0"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center"/>
    </xf>
    <xf numFmtId="0" fontId="0" fillId="0" borderId="0" xfId="0" applyFont="1" applyAlignment="1">
      <alignment/>
    </xf>
    <xf numFmtId="0" fontId="4" fillId="0" borderId="0" xfId="0" applyFont="1" applyAlignment="1">
      <alignment horizontal="center"/>
    </xf>
    <xf numFmtId="0" fontId="6" fillId="0" borderId="0" xfId="0" applyFont="1" applyAlignment="1">
      <alignment horizontal="center"/>
    </xf>
    <xf numFmtId="0" fontId="3" fillId="0" borderId="0" xfId="0" applyFont="1" applyAlignment="1">
      <alignment/>
    </xf>
    <xf numFmtId="0" fontId="4" fillId="0" borderId="0" xfId="0" applyFont="1" applyAlignment="1">
      <alignment/>
    </xf>
    <xf numFmtId="49" fontId="5" fillId="0" borderId="0" xfId="0" applyNumberFormat="1" applyFont="1" applyAlignment="1">
      <alignment/>
    </xf>
    <xf numFmtId="0" fontId="5" fillId="0" borderId="0" xfId="0" applyFont="1" applyAlignment="1">
      <alignment horizontal="center"/>
    </xf>
    <xf numFmtId="4" fontId="3" fillId="0" borderId="0" xfId="0" applyNumberFormat="1" applyFont="1" applyAlignment="1">
      <alignment/>
    </xf>
    <xf numFmtId="0" fontId="0" fillId="0" borderId="0" xfId="0" applyFont="1" applyAlignment="1">
      <alignment horizontal="centerContinuous"/>
    </xf>
    <xf numFmtId="49" fontId="4" fillId="0" borderId="10" xfId="0" applyNumberFormat="1" applyFont="1" applyBorder="1" applyAlignment="1">
      <alignment/>
    </xf>
    <xf numFmtId="49" fontId="5" fillId="0" borderId="10" xfId="0" applyNumberFormat="1" applyFont="1" applyBorder="1" applyAlignment="1">
      <alignment/>
    </xf>
    <xf numFmtId="0" fontId="5" fillId="0" borderId="10" xfId="0" applyFont="1" applyBorder="1" applyAlignment="1">
      <alignment/>
    </xf>
    <xf numFmtId="4" fontId="5" fillId="0" borderId="10" xfId="0" applyNumberFormat="1" applyFont="1" applyBorder="1" applyAlignment="1">
      <alignment/>
    </xf>
    <xf numFmtId="0" fontId="0" fillId="0" borderId="0" xfId="0" applyAlignment="1">
      <alignment horizontal="center"/>
    </xf>
    <xf numFmtId="49" fontId="4" fillId="0" borderId="0" xfId="0" applyNumberFormat="1" applyFont="1" applyBorder="1" applyAlignment="1">
      <alignment horizontal="right"/>
    </xf>
    <xf numFmtId="0" fontId="0" fillId="0" borderId="0" xfId="0" applyFont="1" applyBorder="1" applyAlignment="1">
      <alignment horizontal="center"/>
    </xf>
    <xf numFmtId="49" fontId="4" fillId="0" borderId="0" xfId="0" applyNumberFormat="1" applyFont="1" applyBorder="1" applyAlignment="1">
      <alignment/>
    </xf>
    <xf numFmtId="4" fontId="0" fillId="0" borderId="0" xfId="0" applyNumberFormat="1" applyFont="1" applyBorder="1" applyAlignment="1">
      <alignment/>
    </xf>
    <xf numFmtId="0" fontId="0" fillId="0" borderId="0" xfId="0" applyFont="1" applyBorder="1" applyAlignment="1">
      <alignment horizontal="justify"/>
    </xf>
    <xf numFmtId="0" fontId="4" fillId="0" borderId="0" xfId="0" applyFont="1" applyBorder="1" applyAlignment="1">
      <alignment horizontal="center"/>
    </xf>
    <xf numFmtId="0" fontId="5" fillId="0" borderId="0" xfId="0" applyFont="1" applyBorder="1" applyAlignment="1">
      <alignment horizontal="center"/>
    </xf>
    <xf numFmtId="4" fontId="0" fillId="0" borderId="0" xfId="0" applyNumberFormat="1" applyFont="1" applyBorder="1" applyAlignment="1">
      <alignment/>
    </xf>
    <xf numFmtId="3" fontId="7" fillId="0" borderId="10" xfId="0" applyNumberFormat="1" applyFont="1" applyBorder="1" applyAlignment="1">
      <alignment/>
    </xf>
    <xf numFmtId="0" fontId="9" fillId="0" borderId="10" xfId="0" applyFont="1" applyBorder="1" applyAlignment="1">
      <alignment horizontal="center"/>
    </xf>
    <xf numFmtId="0" fontId="9" fillId="0" borderId="10" xfId="0" applyFont="1" applyBorder="1" applyAlignment="1">
      <alignment/>
    </xf>
    <xf numFmtId="0" fontId="9" fillId="0" borderId="0" xfId="0" applyFont="1" applyAlignment="1">
      <alignment horizontal="center"/>
    </xf>
    <xf numFmtId="0" fontId="10" fillId="0" borderId="10" xfId="0" applyFont="1" applyBorder="1" applyAlignment="1">
      <alignment/>
    </xf>
    <xf numFmtId="0" fontId="9" fillId="0" borderId="0" xfId="0" applyFont="1" applyAlignment="1">
      <alignment/>
    </xf>
    <xf numFmtId="4" fontId="0" fillId="0" borderId="0" xfId="0" applyNumberFormat="1" applyAlignment="1">
      <alignment/>
    </xf>
    <xf numFmtId="0" fontId="0" fillId="0" borderId="10" xfId="0" applyFont="1" applyBorder="1" applyAlignment="1">
      <alignment horizontal="justify" wrapText="1"/>
    </xf>
    <xf numFmtId="0" fontId="3" fillId="0" borderId="10" xfId="0" applyFont="1" applyBorder="1" applyAlignment="1">
      <alignment horizontal="justify" wrapText="1"/>
    </xf>
    <xf numFmtId="0" fontId="10" fillId="0" borderId="10" xfId="0" applyFont="1" applyBorder="1" applyAlignment="1">
      <alignment horizontal="center"/>
    </xf>
    <xf numFmtId="4" fontId="10" fillId="0" borderId="10" xfId="0" applyNumberFormat="1" applyFont="1" applyBorder="1" applyAlignment="1">
      <alignment/>
    </xf>
    <xf numFmtId="0" fontId="10" fillId="0" borderId="10" xfId="0" applyFont="1" applyBorder="1" applyAlignment="1">
      <alignment/>
    </xf>
    <xf numFmtId="4" fontId="10" fillId="0" borderId="10" xfId="0" applyNumberFormat="1" applyFont="1" applyBorder="1" applyAlignment="1">
      <alignment/>
    </xf>
    <xf numFmtId="0" fontId="0" fillId="0" borderId="10" xfId="0" applyFont="1" applyBorder="1" applyAlignment="1">
      <alignment horizontal="center"/>
    </xf>
    <xf numFmtId="4" fontId="0" fillId="0" borderId="10" xfId="0" applyNumberFormat="1" applyFont="1" applyBorder="1" applyAlignment="1">
      <alignment horizontal="center"/>
    </xf>
    <xf numFmtId="4" fontId="0" fillId="0" borderId="10" xfId="0" applyNumberFormat="1" applyFont="1" applyBorder="1" applyAlignment="1">
      <alignment/>
    </xf>
    <xf numFmtId="0" fontId="0" fillId="0" borderId="10" xfId="0" applyFont="1" applyBorder="1" applyAlignment="1">
      <alignment horizontal="justify"/>
    </xf>
    <xf numFmtId="4" fontId="0" fillId="0" borderId="10" xfId="0" applyNumberFormat="1" applyFont="1" applyBorder="1" applyAlignment="1">
      <alignment horizontal="right"/>
    </xf>
    <xf numFmtId="49" fontId="5" fillId="0" borderId="0" xfId="0" applyNumberFormat="1" applyFont="1" applyBorder="1" applyAlignment="1">
      <alignment/>
    </xf>
    <xf numFmtId="4" fontId="5" fillId="0" borderId="0" xfId="0" applyNumberFormat="1" applyFont="1" applyBorder="1" applyAlignment="1">
      <alignment/>
    </xf>
    <xf numFmtId="4" fontId="4" fillId="0" borderId="0" xfId="0" applyNumberFormat="1" applyFont="1" applyBorder="1" applyAlignment="1">
      <alignment/>
    </xf>
    <xf numFmtId="0" fontId="5" fillId="0" borderId="0" xfId="0" applyFont="1" applyAlignment="1">
      <alignment/>
    </xf>
    <xf numFmtId="0" fontId="10" fillId="0" borderId="10" xfId="0" applyFont="1" applyBorder="1" applyAlignment="1">
      <alignment horizontal="justify"/>
    </xf>
    <xf numFmtId="0" fontId="3" fillId="0" borderId="10" xfId="0" applyFont="1" applyBorder="1" applyAlignment="1">
      <alignment/>
    </xf>
    <xf numFmtId="3" fontId="10" fillId="0" borderId="10" xfId="0" applyNumberFormat="1" applyFont="1" applyBorder="1" applyAlignment="1">
      <alignment/>
    </xf>
    <xf numFmtId="3" fontId="10" fillId="0" borderId="10" xfId="0" applyNumberFormat="1" applyFont="1" applyBorder="1" applyAlignment="1">
      <alignment/>
    </xf>
    <xf numFmtId="0" fontId="0" fillId="0" borderId="0" xfId="0" applyFont="1" applyBorder="1" applyAlignment="1">
      <alignment/>
    </xf>
    <xf numFmtId="0" fontId="1" fillId="0" borderId="0" xfId="0" applyFont="1" applyBorder="1" applyAlignment="1">
      <alignment/>
    </xf>
    <xf numFmtId="0" fontId="2" fillId="0" borderId="0" xfId="0" applyFont="1" applyBorder="1" applyAlignment="1">
      <alignment horizontal="center"/>
    </xf>
    <xf numFmtId="0" fontId="5" fillId="0" borderId="0" xfId="0" applyFont="1" applyBorder="1" applyAlignment="1">
      <alignment horizontal="centerContinuous"/>
    </xf>
    <xf numFmtId="0" fontId="3" fillId="0" borderId="0" xfId="0" applyFont="1" applyBorder="1" applyAlignment="1">
      <alignment horizontal="centerContinuous"/>
    </xf>
    <xf numFmtId="0" fontId="9" fillId="0" borderId="10" xfId="0" applyFont="1" applyBorder="1" applyAlignment="1">
      <alignment horizontal="justify"/>
    </xf>
    <xf numFmtId="4" fontId="9" fillId="0" borderId="10" xfId="0" applyNumberFormat="1" applyFont="1" applyBorder="1" applyAlignment="1">
      <alignment horizontal="right"/>
    </xf>
    <xf numFmtId="4" fontId="9" fillId="0" borderId="10" xfId="0" applyNumberFormat="1" applyFont="1" applyBorder="1" applyAlignment="1">
      <alignment/>
    </xf>
    <xf numFmtId="4" fontId="9" fillId="0" borderId="10" xfId="0" applyNumberFormat="1" applyFont="1" applyBorder="1" applyAlignment="1">
      <alignment horizontal="center"/>
    </xf>
    <xf numFmtId="49" fontId="10" fillId="0" borderId="10" xfId="0" applyNumberFormat="1" applyFont="1" applyBorder="1" applyAlignment="1">
      <alignment horizontal="right"/>
    </xf>
    <xf numFmtId="3" fontId="10" fillId="0" borderId="10" xfId="0" applyNumberFormat="1" applyFont="1" applyBorder="1" applyAlignment="1">
      <alignment horizontal="center"/>
    </xf>
    <xf numFmtId="49" fontId="9" fillId="0" borderId="10" xfId="0" applyNumberFormat="1" applyFont="1" applyBorder="1" applyAlignment="1">
      <alignment/>
    </xf>
    <xf numFmtId="4" fontId="9" fillId="0" borderId="10" xfId="0" applyNumberFormat="1" applyFont="1" applyFill="1" applyBorder="1" applyAlignment="1">
      <alignment/>
    </xf>
    <xf numFmtId="49" fontId="10" fillId="0" borderId="10" xfId="0" applyNumberFormat="1" applyFont="1" applyBorder="1" applyAlignment="1">
      <alignment/>
    </xf>
    <xf numFmtId="0" fontId="9" fillId="0" borderId="0" xfId="0" applyFont="1" applyBorder="1" applyAlignment="1">
      <alignment/>
    </xf>
    <xf numFmtId="3" fontId="8" fillId="0" borderId="10" xfId="0" applyNumberFormat="1" applyFont="1" applyBorder="1" applyAlignment="1">
      <alignment/>
    </xf>
    <xf numFmtId="3" fontId="9" fillId="0" borderId="0" xfId="0" applyNumberFormat="1" applyFont="1" applyBorder="1" applyAlignment="1">
      <alignment/>
    </xf>
    <xf numFmtId="49" fontId="5" fillId="0" borderId="10" xfId="0" applyNumberFormat="1" applyFont="1" applyBorder="1" applyAlignment="1">
      <alignment horizontal="right" wrapText="1"/>
    </xf>
    <xf numFmtId="0" fontId="10" fillId="0" borderId="10" xfId="0" applyFont="1" applyBorder="1" applyAlignment="1">
      <alignment horizontal="justify" wrapText="1"/>
    </xf>
    <xf numFmtId="0" fontId="10" fillId="0" borderId="10" xfId="0" applyFont="1" applyBorder="1" applyAlignment="1">
      <alignment horizontal="center" wrapText="1"/>
    </xf>
    <xf numFmtId="4" fontId="10" fillId="0" borderId="10" xfId="0" applyNumberFormat="1" applyFont="1" applyBorder="1" applyAlignment="1">
      <alignment wrapText="1"/>
    </xf>
    <xf numFmtId="49" fontId="4" fillId="0" borderId="10" xfId="0" applyNumberFormat="1" applyFont="1" applyBorder="1" applyAlignment="1">
      <alignment wrapText="1"/>
    </xf>
    <xf numFmtId="0" fontId="10" fillId="0" borderId="10" xfId="0" applyFont="1" applyBorder="1" applyAlignment="1">
      <alignment wrapText="1"/>
    </xf>
    <xf numFmtId="49" fontId="5" fillId="0" borderId="10" xfId="0" applyNumberFormat="1" applyFont="1" applyBorder="1" applyAlignment="1">
      <alignment wrapText="1"/>
    </xf>
    <xf numFmtId="0" fontId="3" fillId="0" borderId="10" xfId="0" applyFont="1" applyBorder="1" applyAlignment="1">
      <alignment horizontal="center" wrapText="1"/>
    </xf>
    <xf numFmtId="0" fontId="4" fillId="0" borderId="11"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3" xfId="52"/>
    <cellStyle name="Normal 5"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0</xdr:rowOff>
    </xdr:from>
    <xdr:to>
      <xdr:col>1</xdr:col>
      <xdr:colOff>571500</xdr:colOff>
      <xdr:row>4</xdr:row>
      <xdr:rowOff>0</xdr:rowOff>
    </xdr:to>
    <xdr:pic>
      <xdr:nvPicPr>
        <xdr:cNvPr id="1" name="Picture 1" descr="Escudo Unicacua"/>
        <xdr:cNvPicPr preferRelativeResize="1">
          <a:picLocks noChangeAspect="1"/>
        </xdr:cNvPicPr>
      </xdr:nvPicPr>
      <xdr:blipFill>
        <a:blip r:embed="rId1"/>
        <a:stretch>
          <a:fillRect/>
        </a:stretch>
      </xdr:blipFill>
      <xdr:spPr>
        <a:xfrm>
          <a:off x="342900" y="0"/>
          <a:ext cx="61912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1</xdr:col>
      <xdr:colOff>571500</xdr:colOff>
      <xdr:row>4</xdr:row>
      <xdr:rowOff>0</xdr:rowOff>
    </xdr:to>
    <xdr:pic>
      <xdr:nvPicPr>
        <xdr:cNvPr id="1" name="Picture 2" descr="Escudo Unicacua"/>
        <xdr:cNvPicPr preferRelativeResize="1">
          <a:picLocks noChangeAspect="1"/>
        </xdr:cNvPicPr>
      </xdr:nvPicPr>
      <xdr:blipFill>
        <a:blip r:embed="rId1"/>
        <a:stretch>
          <a:fillRect/>
        </a:stretch>
      </xdr:blipFill>
      <xdr:spPr>
        <a:xfrm>
          <a:off x="400050" y="0"/>
          <a:ext cx="619125"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161925</xdr:rowOff>
    </xdr:from>
    <xdr:to>
      <xdr:col>0</xdr:col>
      <xdr:colOff>0</xdr:colOff>
      <xdr:row>4</xdr:row>
      <xdr:rowOff>161925</xdr:rowOff>
    </xdr:to>
    <xdr:pic>
      <xdr:nvPicPr>
        <xdr:cNvPr id="1" name="Picture 1" descr="Escudo Unicacua"/>
        <xdr:cNvPicPr preferRelativeResize="1">
          <a:picLocks noChangeAspect="1"/>
        </xdr:cNvPicPr>
      </xdr:nvPicPr>
      <xdr:blipFill>
        <a:blip r:embed="rId1"/>
        <a:stretch>
          <a:fillRect/>
        </a:stretch>
      </xdr:blipFill>
      <xdr:spPr>
        <a:xfrm>
          <a:off x="0" y="161925"/>
          <a:ext cx="0" cy="647700"/>
        </a:xfrm>
        <a:prstGeom prst="rect">
          <a:avLst/>
        </a:prstGeom>
        <a:noFill/>
        <a:ln w="9525" cmpd="sng">
          <a:noFill/>
        </a:ln>
      </xdr:spPr>
    </xdr:pic>
    <xdr:clientData/>
  </xdr:twoCellAnchor>
  <xdr:twoCellAnchor>
    <xdr:from>
      <xdr:col>1</xdr:col>
      <xdr:colOff>19050</xdr:colOff>
      <xdr:row>0</xdr:row>
      <xdr:rowOff>0</xdr:rowOff>
    </xdr:from>
    <xdr:to>
      <xdr:col>1</xdr:col>
      <xdr:colOff>638175</xdr:colOff>
      <xdr:row>4</xdr:row>
      <xdr:rowOff>0</xdr:rowOff>
    </xdr:to>
    <xdr:pic>
      <xdr:nvPicPr>
        <xdr:cNvPr id="2" name="Picture 5" descr="Escudo Unicacua"/>
        <xdr:cNvPicPr preferRelativeResize="1">
          <a:picLocks noChangeAspect="1"/>
        </xdr:cNvPicPr>
      </xdr:nvPicPr>
      <xdr:blipFill>
        <a:blip r:embed="rId1"/>
        <a:stretch>
          <a:fillRect/>
        </a:stretch>
      </xdr:blipFill>
      <xdr:spPr>
        <a:xfrm>
          <a:off x="485775" y="0"/>
          <a:ext cx="61912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4</xdr:row>
      <xdr:rowOff>161925</xdr:rowOff>
    </xdr:to>
    <xdr:pic>
      <xdr:nvPicPr>
        <xdr:cNvPr id="1" name="Picture 1" descr="Escudo Unicacua"/>
        <xdr:cNvPicPr preferRelativeResize="1">
          <a:picLocks noChangeAspect="1"/>
        </xdr:cNvPicPr>
      </xdr:nvPicPr>
      <xdr:blipFill>
        <a:blip r:embed="rId1"/>
        <a:stretch>
          <a:fillRect/>
        </a:stretch>
      </xdr:blipFill>
      <xdr:spPr>
        <a:xfrm>
          <a:off x="0" y="0"/>
          <a:ext cx="0" cy="809625"/>
        </a:xfrm>
        <a:prstGeom prst="rect">
          <a:avLst/>
        </a:prstGeom>
        <a:noFill/>
        <a:ln w="9525" cmpd="sng">
          <a:noFill/>
        </a:ln>
      </xdr:spPr>
    </xdr:pic>
    <xdr:clientData/>
  </xdr:twoCellAnchor>
  <xdr:twoCellAnchor>
    <xdr:from>
      <xdr:col>0</xdr:col>
      <xdr:colOff>0</xdr:colOff>
      <xdr:row>41</xdr:row>
      <xdr:rowOff>0</xdr:rowOff>
    </xdr:from>
    <xdr:to>
      <xdr:col>0</xdr:col>
      <xdr:colOff>0</xdr:colOff>
      <xdr:row>45</xdr:row>
      <xdr:rowOff>19050</xdr:rowOff>
    </xdr:to>
    <xdr:pic>
      <xdr:nvPicPr>
        <xdr:cNvPr id="2" name="Picture 2" descr="Escudo Unicacua"/>
        <xdr:cNvPicPr preferRelativeResize="1">
          <a:picLocks noChangeAspect="1"/>
        </xdr:cNvPicPr>
      </xdr:nvPicPr>
      <xdr:blipFill>
        <a:blip r:embed="rId1"/>
        <a:stretch>
          <a:fillRect/>
        </a:stretch>
      </xdr:blipFill>
      <xdr:spPr>
        <a:xfrm>
          <a:off x="0" y="8886825"/>
          <a:ext cx="0" cy="666750"/>
        </a:xfrm>
        <a:prstGeom prst="rect">
          <a:avLst/>
        </a:prstGeom>
        <a:noFill/>
        <a:ln w="9525" cmpd="sng">
          <a:noFill/>
        </a:ln>
      </xdr:spPr>
    </xdr:pic>
    <xdr:clientData/>
  </xdr:twoCellAnchor>
  <xdr:twoCellAnchor>
    <xdr:from>
      <xdr:col>1</xdr:col>
      <xdr:colOff>19050</xdr:colOff>
      <xdr:row>0</xdr:row>
      <xdr:rowOff>0</xdr:rowOff>
    </xdr:from>
    <xdr:to>
      <xdr:col>1</xdr:col>
      <xdr:colOff>638175</xdr:colOff>
      <xdr:row>4</xdr:row>
      <xdr:rowOff>0</xdr:rowOff>
    </xdr:to>
    <xdr:pic>
      <xdr:nvPicPr>
        <xdr:cNvPr id="3" name="Picture 3" descr="Escudo Unicacua"/>
        <xdr:cNvPicPr preferRelativeResize="1">
          <a:picLocks noChangeAspect="1"/>
        </xdr:cNvPicPr>
      </xdr:nvPicPr>
      <xdr:blipFill>
        <a:blip r:embed="rId1"/>
        <a:stretch>
          <a:fillRect/>
        </a:stretch>
      </xdr:blipFill>
      <xdr:spPr>
        <a:xfrm>
          <a:off x="457200" y="0"/>
          <a:ext cx="6191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161925</xdr:rowOff>
    </xdr:from>
    <xdr:to>
      <xdr:col>1</xdr:col>
      <xdr:colOff>638175</xdr:colOff>
      <xdr:row>4</xdr:row>
      <xdr:rowOff>161925</xdr:rowOff>
    </xdr:to>
    <xdr:pic>
      <xdr:nvPicPr>
        <xdr:cNvPr id="1" name="Picture 1" descr="Escudo Unicacua"/>
        <xdr:cNvPicPr preferRelativeResize="1">
          <a:picLocks noChangeAspect="1"/>
        </xdr:cNvPicPr>
      </xdr:nvPicPr>
      <xdr:blipFill>
        <a:blip r:embed="rId1"/>
        <a:stretch>
          <a:fillRect/>
        </a:stretch>
      </xdr:blipFill>
      <xdr:spPr>
        <a:xfrm>
          <a:off x="438150" y="161925"/>
          <a:ext cx="619125"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descr="Escudo Unicacua"/>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2" name="Picture 2" descr="Escudo Unicacua"/>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9525</xdr:colOff>
      <xdr:row>21</xdr:row>
      <xdr:rowOff>0</xdr:rowOff>
    </xdr:from>
    <xdr:to>
      <xdr:col>5</xdr:col>
      <xdr:colOff>952500</xdr:colOff>
      <xdr:row>21</xdr:row>
      <xdr:rowOff>0</xdr:rowOff>
    </xdr:to>
    <xdr:sp>
      <xdr:nvSpPr>
        <xdr:cNvPr id="3" name="Texto 2"/>
        <xdr:cNvSpPr txBox="1">
          <a:spLocks noChangeArrowheads="1"/>
        </xdr:cNvSpPr>
      </xdr:nvSpPr>
      <xdr:spPr>
        <a:xfrm>
          <a:off x="9525" y="4400550"/>
          <a:ext cx="67246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38100</xdr:colOff>
      <xdr:row>21</xdr:row>
      <xdr:rowOff>0</xdr:rowOff>
    </xdr:from>
    <xdr:to>
      <xdr:col>5</xdr:col>
      <xdr:colOff>904875</xdr:colOff>
      <xdr:row>21</xdr:row>
      <xdr:rowOff>0</xdr:rowOff>
    </xdr:to>
    <xdr:sp>
      <xdr:nvSpPr>
        <xdr:cNvPr id="4" name="Texto 2"/>
        <xdr:cNvSpPr txBox="1">
          <a:spLocks noChangeArrowheads="1"/>
        </xdr:cNvSpPr>
      </xdr:nvSpPr>
      <xdr:spPr>
        <a:xfrm>
          <a:off x="38100" y="4400550"/>
          <a:ext cx="66484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9525</xdr:colOff>
      <xdr:row>21</xdr:row>
      <xdr:rowOff>0</xdr:rowOff>
    </xdr:from>
    <xdr:to>
      <xdr:col>5</xdr:col>
      <xdr:colOff>952500</xdr:colOff>
      <xdr:row>21</xdr:row>
      <xdr:rowOff>0</xdr:rowOff>
    </xdr:to>
    <xdr:sp>
      <xdr:nvSpPr>
        <xdr:cNvPr id="5" name="Texto 2"/>
        <xdr:cNvSpPr txBox="1">
          <a:spLocks noChangeArrowheads="1"/>
        </xdr:cNvSpPr>
      </xdr:nvSpPr>
      <xdr:spPr>
        <a:xfrm>
          <a:off x="9525" y="4400550"/>
          <a:ext cx="67246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38100</xdr:colOff>
      <xdr:row>21</xdr:row>
      <xdr:rowOff>0</xdr:rowOff>
    </xdr:from>
    <xdr:to>
      <xdr:col>5</xdr:col>
      <xdr:colOff>904875</xdr:colOff>
      <xdr:row>21</xdr:row>
      <xdr:rowOff>0</xdr:rowOff>
    </xdr:to>
    <xdr:sp>
      <xdr:nvSpPr>
        <xdr:cNvPr id="6" name="Texto 2"/>
        <xdr:cNvSpPr txBox="1">
          <a:spLocks noChangeArrowheads="1"/>
        </xdr:cNvSpPr>
      </xdr:nvSpPr>
      <xdr:spPr>
        <a:xfrm>
          <a:off x="38100" y="4400550"/>
          <a:ext cx="66484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371475</xdr:colOff>
      <xdr:row>0</xdr:row>
      <xdr:rowOff>0</xdr:rowOff>
    </xdr:from>
    <xdr:to>
      <xdr:col>1</xdr:col>
      <xdr:colOff>600075</xdr:colOff>
      <xdr:row>4</xdr:row>
      <xdr:rowOff>0</xdr:rowOff>
    </xdr:to>
    <xdr:pic>
      <xdr:nvPicPr>
        <xdr:cNvPr id="7" name="Picture 1" descr="Escudo Unicacua"/>
        <xdr:cNvPicPr preferRelativeResize="1">
          <a:picLocks noChangeAspect="1"/>
        </xdr:cNvPicPr>
      </xdr:nvPicPr>
      <xdr:blipFill>
        <a:blip r:embed="rId1"/>
        <a:stretch>
          <a:fillRect/>
        </a:stretch>
      </xdr:blipFill>
      <xdr:spPr>
        <a:xfrm>
          <a:off x="371475" y="0"/>
          <a:ext cx="742950" cy="647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4</xdr:row>
      <xdr:rowOff>161925</xdr:rowOff>
    </xdr:to>
    <xdr:pic>
      <xdr:nvPicPr>
        <xdr:cNvPr id="1" name="Picture 1" descr="Escudo Unicacua"/>
        <xdr:cNvPicPr preferRelativeResize="1">
          <a:picLocks noChangeAspect="1"/>
        </xdr:cNvPicPr>
      </xdr:nvPicPr>
      <xdr:blipFill>
        <a:blip r:embed="rId1"/>
        <a:stretch>
          <a:fillRect/>
        </a:stretch>
      </xdr:blipFill>
      <xdr:spPr>
        <a:xfrm>
          <a:off x="0" y="0"/>
          <a:ext cx="0" cy="809625"/>
        </a:xfrm>
        <a:prstGeom prst="rect">
          <a:avLst/>
        </a:prstGeom>
        <a:noFill/>
        <a:ln w="9525" cmpd="sng">
          <a:noFill/>
        </a:ln>
      </xdr:spPr>
    </xdr:pic>
    <xdr:clientData/>
  </xdr:twoCellAnchor>
  <xdr:twoCellAnchor>
    <xdr:from>
      <xdr:col>0</xdr:col>
      <xdr:colOff>323850</xdr:colOff>
      <xdr:row>0</xdr:row>
      <xdr:rowOff>0</xdr:rowOff>
    </xdr:from>
    <xdr:to>
      <xdr:col>1</xdr:col>
      <xdr:colOff>552450</xdr:colOff>
      <xdr:row>4</xdr:row>
      <xdr:rowOff>0</xdr:rowOff>
    </xdr:to>
    <xdr:pic>
      <xdr:nvPicPr>
        <xdr:cNvPr id="2" name="Picture 1" descr="Escudo Unicacua"/>
        <xdr:cNvPicPr preferRelativeResize="1">
          <a:picLocks noChangeAspect="1"/>
        </xdr:cNvPicPr>
      </xdr:nvPicPr>
      <xdr:blipFill>
        <a:blip r:embed="rId1"/>
        <a:stretch>
          <a:fillRect/>
        </a:stretch>
      </xdr:blipFill>
      <xdr:spPr>
        <a:xfrm>
          <a:off x="323850" y="0"/>
          <a:ext cx="666750" cy="647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descr="Escudo Unicacua"/>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2" name="Picture 2" descr="Escudo Unicacua"/>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552450</xdr:colOff>
      <xdr:row>1</xdr:row>
      <xdr:rowOff>161925</xdr:rowOff>
    </xdr:from>
    <xdr:to>
      <xdr:col>1</xdr:col>
      <xdr:colOff>609600</xdr:colOff>
      <xdr:row>5</xdr:row>
      <xdr:rowOff>161925</xdr:rowOff>
    </xdr:to>
    <xdr:pic>
      <xdr:nvPicPr>
        <xdr:cNvPr id="3" name="Picture 3" descr="Escudo Unicacua"/>
        <xdr:cNvPicPr preferRelativeResize="1">
          <a:picLocks noChangeAspect="1"/>
        </xdr:cNvPicPr>
      </xdr:nvPicPr>
      <xdr:blipFill>
        <a:blip r:embed="rId1"/>
        <a:stretch>
          <a:fillRect/>
        </a:stretch>
      </xdr:blipFill>
      <xdr:spPr>
        <a:xfrm>
          <a:off x="552450" y="323850"/>
          <a:ext cx="619125" cy="6477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161925</xdr:rowOff>
    </xdr:from>
    <xdr:to>
      <xdr:col>1</xdr:col>
      <xdr:colOff>638175</xdr:colOff>
      <xdr:row>4</xdr:row>
      <xdr:rowOff>161925</xdr:rowOff>
    </xdr:to>
    <xdr:pic>
      <xdr:nvPicPr>
        <xdr:cNvPr id="1" name="Picture 1" descr="Escudo Unicacua"/>
        <xdr:cNvPicPr preferRelativeResize="1">
          <a:picLocks noChangeAspect="1"/>
        </xdr:cNvPicPr>
      </xdr:nvPicPr>
      <xdr:blipFill>
        <a:blip r:embed="rId1"/>
        <a:stretch>
          <a:fillRect/>
        </a:stretch>
      </xdr:blipFill>
      <xdr:spPr>
        <a:xfrm>
          <a:off x="438150" y="161925"/>
          <a:ext cx="61912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56"/>
  <sheetViews>
    <sheetView zoomScalePageLayoutView="0" workbookViewId="0" topLeftCell="A16">
      <selection activeCell="F26" sqref="F26"/>
    </sheetView>
  </sheetViews>
  <sheetFormatPr defaultColWidth="11.421875" defaultRowHeight="12.75"/>
  <cols>
    <col min="1" max="1" width="5.8515625" style="23" customWidth="1"/>
    <col min="2" max="2" width="36.7109375" style="23" customWidth="1"/>
    <col min="3" max="3" width="7.00390625" style="23" bestFit="1" customWidth="1"/>
    <col min="4" max="4" width="11.421875" style="22" customWidth="1"/>
    <col min="5" max="5" width="16.8515625" style="23" customWidth="1"/>
    <col min="6" max="6" width="19.28125" style="23" customWidth="1"/>
  </cols>
  <sheetData>
    <row r="1" spans="2:4" ht="12.75">
      <c r="B1" s="1" t="s">
        <v>0</v>
      </c>
      <c r="C1" s="1"/>
      <c r="D1" s="2"/>
    </row>
    <row r="2" spans="2:4" ht="12.75">
      <c r="B2" s="1" t="s">
        <v>85</v>
      </c>
      <c r="C2" s="1"/>
      <c r="D2" s="2"/>
    </row>
    <row r="3" spans="2:4" ht="12.75">
      <c r="B3" s="1" t="s">
        <v>70</v>
      </c>
      <c r="C3" s="1"/>
      <c r="D3" s="2"/>
    </row>
    <row r="4" spans="2:3" ht="12.75">
      <c r="B4" s="1"/>
      <c r="C4" s="1"/>
    </row>
    <row r="5" spans="2:3" ht="12.75">
      <c r="B5" s="1"/>
      <c r="C5" s="1"/>
    </row>
    <row r="6" spans="1:6" ht="12.75">
      <c r="A6" s="16" t="s">
        <v>19</v>
      </c>
      <c r="B6" s="3"/>
      <c r="C6" s="3"/>
      <c r="D6" s="3"/>
      <c r="E6" s="3"/>
      <c r="F6" s="3"/>
    </row>
    <row r="7" spans="1:6" ht="12.75">
      <c r="A7" s="16" t="s">
        <v>11</v>
      </c>
      <c r="B7" s="3"/>
      <c r="C7" s="3"/>
      <c r="D7" s="3"/>
      <c r="E7" s="3"/>
      <c r="F7" s="3"/>
    </row>
    <row r="8" spans="1:6" ht="12.75">
      <c r="A8" s="15"/>
      <c r="B8" s="17"/>
      <c r="C8" s="17"/>
      <c r="D8" s="17"/>
      <c r="E8" s="96" t="s">
        <v>88</v>
      </c>
      <c r="F8" s="96"/>
    </row>
    <row r="9" spans="1:6" ht="12.75">
      <c r="A9" s="4" t="s">
        <v>1</v>
      </c>
      <c r="B9" s="4" t="s">
        <v>2</v>
      </c>
      <c r="C9" s="4" t="s">
        <v>8</v>
      </c>
      <c r="D9" s="4" t="s">
        <v>7</v>
      </c>
      <c r="E9" s="8" t="s">
        <v>3</v>
      </c>
      <c r="F9" s="8" t="s">
        <v>4</v>
      </c>
    </row>
    <row r="10" spans="1:6" ht="25.5">
      <c r="A10" s="58">
        <v>1</v>
      </c>
      <c r="B10" s="52" t="s">
        <v>58</v>
      </c>
      <c r="C10" s="58" t="s">
        <v>5</v>
      </c>
      <c r="D10" s="59">
        <v>2137</v>
      </c>
      <c r="E10" s="60">
        <v>3029</v>
      </c>
      <c r="F10" s="60">
        <f>+E10*D10</f>
        <v>6472973</v>
      </c>
    </row>
    <row r="11" spans="1:6" ht="63.75">
      <c r="A11" s="58">
        <v>2</v>
      </c>
      <c r="B11" s="52" t="s">
        <v>39</v>
      </c>
      <c r="C11" s="58" t="s">
        <v>5</v>
      </c>
      <c r="D11" s="59">
        <v>2137</v>
      </c>
      <c r="E11" s="60">
        <v>4874</v>
      </c>
      <c r="F11" s="60">
        <f aca="true" t="shared" si="0" ref="F11:F24">+E11*D11</f>
        <v>10415738</v>
      </c>
    </row>
    <row r="12" spans="1:6" ht="76.5">
      <c r="A12" s="58">
        <v>3</v>
      </c>
      <c r="B12" s="52" t="s">
        <v>86</v>
      </c>
      <c r="C12" s="58" t="s">
        <v>5</v>
      </c>
      <c r="D12" s="59">
        <v>156</v>
      </c>
      <c r="E12" s="60">
        <v>9836</v>
      </c>
      <c r="F12" s="60">
        <f t="shared" si="0"/>
        <v>1534416</v>
      </c>
    </row>
    <row r="13" spans="1:6" ht="38.25">
      <c r="A13" s="58">
        <v>4</v>
      </c>
      <c r="B13" s="52" t="s">
        <v>89</v>
      </c>
      <c r="C13" s="58" t="s">
        <v>87</v>
      </c>
      <c r="D13" s="59">
        <v>400</v>
      </c>
      <c r="E13" s="60">
        <v>4638</v>
      </c>
      <c r="F13" s="60">
        <f t="shared" si="0"/>
        <v>1855200</v>
      </c>
    </row>
    <row r="14" spans="1:6" ht="51">
      <c r="A14" s="58">
        <v>5</v>
      </c>
      <c r="B14" s="52" t="s">
        <v>64</v>
      </c>
      <c r="C14" s="58" t="s">
        <v>8</v>
      </c>
      <c r="D14" s="59">
        <v>25</v>
      </c>
      <c r="E14" s="60">
        <v>40000</v>
      </c>
      <c r="F14" s="60">
        <f t="shared" si="0"/>
        <v>1000000</v>
      </c>
    </row>
    <row r="15" spans="1:6" ht="38.25">
      <c r="A15" s="58">
        <v>6</v>
      </c>
      <c r="B15" s="52" t="s">
        <v>49</v>
      </c>
      <c r="C15" s="58" t="s">
        <v>8</v>
      </c>
      <c r="D15" s="59">
        <v>68</v>
      </c>
      <c r="E15" s="60">
        <v>30000</v>
      </c>
      <c r="F15" s="60">
        <f t="shared" si="0"/>
        <v>2040000</v>
      </c>
    </row>
    <row r="16" spans="1:6" ht="12.75">
      <c r="A16" s="58">
        <v>7</v>
      </c>
      <c r="B16" s="52" t="s">
        <v>40</v>
      </c>
      <c r="C16" s="58" t="s">
        <v>9</v>
      </c>
      <c r="D16" s="59">
        <v>444</v>
      </c>
      <c r="E16" s="60">
        <v>2929</v>
      </c>
      <c r="F16" s="60">
        <f t="shared" si="0"/>
        <v>1300476</v>
      </c>
    </row>
    <row r="17" spans="1:6" ht="38.25">
      <c r="A17" s="58">
        <v>8</v>
      </c>
      <c r="B17" s="61" t="s">
        <v>42</v>
      </c>
      <c r="C17" s="58" t="s">
        <v>9</v>
      </c>
      <c r="D17" s="59">
        <v>113</v>
      </c>
      <c r="E17" s="60">
        <v>1500</v>
      </c>
      <c r="F17" s="60">
        <f t="shared" si="0"/>
        <v>169500</v>
      </c>
    </row>
    <row r="18" spans="1:6" ht="25.5">
      <c r="A18" s="58">
        <v>9</v>
      </c>
      <c r="B18" s="61" t="s">
        <v>51</v>
      </c>
      <c r="C18" s="58" t="s">
        <v>8</v>
      </c>
      <c r="D18" s="59">
        <v>3</v>
      </c>
      <c r="E18" s="60">
        <v>120000</v>
      </c>
      <c r="F18" s="60">
        <f t="shared" si="0"/>
        <v>360000</v>
      </c>
    </row>
    <row r="19" spans="1:6" ht="25.5">
      <c r="A19" s="58">
        <v>10</v>
      </c>
      <c r="B19" s="61" t="s">
        <v>45</v>
      </c>
      <c r="C19" s="58" t="s">
        <v>9</v>
      </c>
      <c r="D19" s="59">
        <v>240</v>
      </c>
      <c r="E19" s="60">
        <v>1000</v>
      </c>
      <c r="F19" s="60">
        <f t="shared" si="0"/>
        <v>240000</v>
      </c>
    </row>
    <row r="20" spans="1:6" s="23" customFormat="1" ht="12.75">
      <c r="A20" s="58">
        <v>11</v>
      </c>
      <c r="B20" s="52" t="s">
        <v>65</v>
      </c>
      <c r="C20" s="58" t="s">
        <v>9</v>
      </c>
      <c r="D20" s="59">
        <v>61</v>
      </c>
      <c r="E20" s="60">
        <v>6943</v>
      </c>
      <c r="F20" s="60">
        <f t="shared" si="0"/>
        <v>423523</v>
      </c>
    </row>
    <row r="21" spans="1:6" s="23" customFormat="1" ht="12.75">
      <c r="A21" s="58">
        <v>12</v>
      </c>
      <c r="B21" s="52" t="s">
        <v>66</v>
      </c>
      <c r="C21" s="58" t="s">
        <v>67</v>
      </c>
      <c r="D21" s="59">
        <v>38</v>
      </c>
      <c r="E21" s="60">
        <v>7500</v>
      </c>
      <c r="F21" s="60">
        <f t="shared" si="0"/>
        <v>285000</v>
      </c>
    </row>
    <row r="22" spans="1:6" s="23" customFormat="1" ht="25.5">
      <c r="A22" s="58">
        <v>13</v>
      </c>
      <c r="B22" s="52" t="s">
        <v>68</v>
      </c>
      <c r="C22" s="58" t="s">
        <v>67</v>
      </c>
      <c r="D22" s="59">
        <v>5</v>
      </c>
      <c r="E22" s="60">
        <v>120000</v>
      </c>
      <c r="F22" s="60">
        <f t="shared" si="0"/>
        <v>600000</v>
      </c>
    </row>
    <row r="23" spans="1:6" s="23" customFormat="1" ht="12.75">
      <c r="A23" s="58">
        <v>14</v>
      </c>
      <c r="B23" s="52" t="s">
        <v>69</v>
      </c>
      <c r="C23" s="58" t="s">
        <v>9</v>
      </c>
      <c r="D23" s="59">
        <v>242</v>
      </c>
      <c r="E23" s="60">
        <v>4500</v>
      </c>
      <c r="F23" s="60">
        <f t="shared" si="0"/>
        <v>1089000</v>
      </c>
    </row>
    <row r="24" spans="1:6" s="23" customFormat="1" ht="12.75">
      <c r="A24" s="58">
        <v>15</v>
      </c>
      <c r="B24" s="52" t="s">
        <v>82</v>
      </c>
      <c r="C24" s="58" t="s">
        <v>6</v>
      </c>
      <c r="D24" s="59">
        <v>1</v>
      </c>
      <c r="E24" s="60">
        <v>150000</v>
      </c>
      <c r="F24" s="60">
        <f t="shared" si="0"/>
        <v>150000</v>
      </c>
    </row>
    <row r="25" spans="1:6" ht="15">
      <c r="A25" s="6"/>
      <c r="B25" s="53" t="s">
        <v>27</v>
      </c>
      <c r="C25" s="54"/>
      <c r="D25" s="54"/>
      <c r="E25" s="55"/>
      <c r="F25" s="69">
        <f>SUM(F10:F24)</f>
        <v>27935826</v>
      </c>
    </row>
    <row r="26" spans="1:6" s="27" customFormat="1" ht="15">
      <c r="A26" s="32"/>
      <c r="B26" s="53" t="s">
        <v>50</v>
      </c>
      <c r="C26" s="54"/>
      <c r="D26" s="56"/>
      <c r="E26" s="57"/>
      <c r="F26" s="70">
        <f>+F25*0.25</f>
        <v>6983956.5</v>
      </c>
    </row>
    <row r="27" spans="1:6" s="27" customFormat="1" ht="14.25" customHeight="1">
      <c r="A27" s="32"/>
      <c r="B27" s="53" t="s">
        <v>28</v>
      </c>
      <c r="C27" s="54"/>
      <c r="D27" s="56"/>
      <c r="E27" s="57"/>
      <c r="F27" s="70">
        <f>+F26+F25</f>
        <v>34919782.5</v>
      </c>
    </row>
    <row r="28" spans="1:6" s="27" customFormat="1" ht="15">
      <c r="A28" s="32"/>
      <c r="B28" s="53" t="s">
        <v>29</v>
      </c>
      <c r="C28" s="54"/>
      <c r="D28" s="56"/>
      <c r="E28" s="57"/>
      <c r="F28" s="70">
        <f>+(F25*0.05)*0.16</f>
        <v>223486.608</v>
      </c>
    </row>
    <row r="29" spans="1:6" s="27" customFormat="1" ht="15">
      <c r="A29" s="33"/>
      <c r="B29" s="53" t="s">
        <v>30</v>
      </c>
      <c r="C29" s="54"/>
      <c r="D29" s="56"/>
      <c r="E29" s="57"/>
      <c r="F29" s="70">
        <f>+F28+F27</f>
        <v>35143269.108</v>
      </c>
    </row>
    <row r="30" spans="1:6" ht="12.75">
      <c r="A30" s="13"/>
      <c r="B30" s="18"/>
      <c r="C30" s="22"/>
      <c r="D30" s="14"/>
      <c r="E30" s="19"/>
      <c r="F30" s="19"/>
    </row>
    <row r="31" spans="1:6" ht="12.75">
      <c r="A31" s="13"/>
      <c r="B31" s="12"/>
      <c r="C31" s="24"/>
      <c r="D31" s="12"/>
      <c r="E31" s="12"/>
      <c r="F31" s="18"/>
    </row>
    <row r="32" spans="1:6" ht="12.75">
      <c r="A32" s="13"/>
      <c r="B32" s="12"/>
      <c r="C32" s="25"/>
      <c r="D32" s="14"/>
      <c r="E32" s="14"/>
      <c r="F32" s="18"/>
    </row>
    <row r="33" spans="1:6" ht="12.75">
      <c r="A33" s="13"/>
      <c r="B33" s="12"/>
      <c r="C33" s="25"/>
      <c r="D33" s="14"/>
      <c r="E33" s="14"/>
      <c r="F33" s="18"/>
    </row>
    <row r="34" spans="2:3" ht="12.75">
      <c r="B34" s="18" t="s">
        <v>59</v>
      </c>
      <c r="C34" s="22"/>
    </row>
    <row r="35" spans="2:3" ht="12.75">
      <c r="B35" s="21" t="s">
        <v>60</v>
      </c>
      <c r="C35" s="22"/>
    </row>
    <row r="36" spans="1:6" ht="12.75">
      <c r="A36" s="37"/>
      <c r="B36" s="23" t="s">
        <v>71</v>
      </c>
      <c r="C36" s="38"/>
      <c r="D36" s="39"/>
      <c r="E36" s="40"/>
      <c r="F36" s="40"/>
    </row>
    <row r="37" spans="1:6" ht="12.75">
      <c r="A37" s="37"/>
      <c r="B37" s="27"/>
      <c r="C37" s="38"/>
      <c r="D37" s="39"/>
      <c r="E37" s="40"/>
      <c r="F37" s="40"/>
    </row>
    <row r="38" spans="1:6" ht="12.75">
      <c r="A38" s="37"/>
      <c r="B38" s="27"/>
      <c r="C38" s="38"/>
      <c r="D38" s="39"/>
      <c r="E38" s="40"/>
      <c r="F38" s="40"/>
    </row>
    <row r="39" spans="1:6" ht="12.75">
      <c r="A39" s="37"/>
      <c r="B39" s="41"/>
      <c r="C39" s="38"/>
      <c r="D39" s="42"/>
      <c r="E39" s="40"/>
      <c r="F39" s="40"/>
    </row>
    <row r="40" spans="1:6" ht="12.75">
      <c r="A40" s="37"/>
      <c r="B40" s="41"/>
      <c r="C40" s="38"/>
      <c r="D40" s="42"/>
      <c r="E40" s="40"/>
      <c r="F40" s="40"/>
    </row>
    <row r="41" spans="1:6" ht="12.75">
      <c r="A41" s="37"/>
      <c r="B41" s="41"/>
      <c r="C41" s="38"/>
      <c r="D41" s="42"/>
      <c r="E41" s="40"/>
      <c r="F41" s="40"/>
    </row>
    <row r="42" spans="1:6" ht="12.75">
      <c r="A42" s="37"/>
      <c r="B42" s="41"/>
      <c r="C42" s="38"/>
      <c r="D42" s="42"/>
      <c r="E42" s="40"/>
      <c r="F42" s="40"/>
    </row>
    <row r="43" spans="1:6" ht="12.75">
      <c r="A43" s="37"/>
      <c r="B43" s="12"/>
      <c r="C43" s="38"/>
      <c r="D43" s="42"/>
      <c r="E43" s="40"/>
      <c r="F43" s="40"/>
    </row>
    <row r="44" spans="1:6" ht="12.75">
      <c r="A44" s="37"/>
      <c r="B44" s="12"/>
      <c r="C44" s="38"/>
      <c r="D44" s="42"/>
      <c r="E44" s="40"/>
      <c r="F44" s="40"/>
    </row>
    <row r="45" spans="1:6" ht="12.75">
      <c r="A45" s="39"/>
      <c r="B45" s="10"/>
      <c r="C45" s="43"/>
      <c r="D45" s="36"/>
      <c r="E45" s="12"/>
      <c r="F45" s="44"/>
    </row>
    <row r="46" spans="2:3" ht="12.75">
      <c r="B46" s="21"/>
      <c r="C46" s="22"/>
    </row>
    <row r="47" spans="2:3" ht="12.75">
      <c r="B47" s="21"/>
      <c r="C47" s="22"/>
    </row>
    <row r="48" spans="2:3" ht="12.75">
      <c r="B48" s="21"/>
      <c r="C48" s="22"/>
    </row>
    <row r="49" spans="2:3" ht="12.75">
      <c r="B49" s="21"/>
      <c r="C49" s="22"/>
    </row>
    <row r="50" spans="2:3" ht="12.75">
      <c r="B50" s="21"/>
      <c r="C50" s="22"/>
    </row>
    <row r="51" spans="2:3" ht="12.75">
      <c r="B51" s="21"/>
      <c r="C51" s="22"/>
    </row>
    <row r="52" spans="2:3" ht="12.75">
      <c r="B52" s="21"/>
      <c r="C52" s="22"/>
    </row>
    <row r="53" spans="2:3" ht="12.75">
      <c r="B53" s="21"/>
      <c r="C53" s="22"/>
    </row>
    <row r="54" spans="2:3" ht="12.75">
      <c r="B54" s="21"/>
      <c r="C54" s="22"/>
    </row>
    <row r="55" spans="2:3" ht="12.75">
      <c r="B55" s="21"/>
      <c r="C55" s="22"/>
    </row>
    <row r="56" spans="2:3" ht="12.75">
      <c r="B56" s="21"/>
      <c r="C56" s="22"/>
    </row>
    <row r="57" spans="2:3" ht="12.75">
      <c r="B57" s="21"/>
      <c r="C57" s="22"/>
    </row>
    <row r="58" spans="2:3" ht="12.75">
      <c r="B58" s="21"/>
      <c r="C58" s="22"/>
    </row>
    <row r="59" spans="2:3" ht="12.75">
      <c r="B59" s="21"/>
      <c r="C59" s="22"/>
    </row>
    <row r="60" spans="2:3" ht="12.75">
      <c r="B60" s="21"/>
      <c r="C60" s="22"/>
    </row>
    <row r="61" spans="2:3" ht="12.75">
      <c r="B61" s="21"/>
      <c r="C61" s="22"/>
    </row>
    <row r="62" spans="2:3" ht="12.75">
      <c r="B62" s="21"/>
      <c r="C62" s="22"/>
    </row>
    <row r="63" spans="2:3" ht="12.75">
      <c r="B63" s="21"/>
      <c r="C63" s="22"/>
    </row>
    <row r="64" spans="2:3" ht="12.75">
      <c r="B64" s="21"/>
      <c r="C64" s="22"/>
    </row>
    <row r="65" spans="2:3" ht="12.75">
      <c r="B65" s="21"/>
      <c r="C65" s="22"/>
    </row>
    <row r="66" spans="2:3" ht="12.75">
      <c r="B66" s="21"/>
      <c r="C66" s="22"/>
    </row>
    <row r="67" spans="2:3" ht="12.75">
      <c r="B67" s="21"/>
      <c r="C67" s="22"/>
    </row>
    <row r="68" spans="2:3" ht="12.75">
      <c r="B68" s="21"/>
      <c r="C68" s="22"/>
    </row>
    <row r="69" spans="2:3" ht="12.75">
      <c r="B69" s="21"/>
      <c r="C69" s="22"/>
    </row>
    <row r="70" spans="2:3" ht="12.75">
      <c r="B70" s="21"/>
      <c r="C70" s="22"/>
    </row>
    <row r="71" spans="2:3" ht="12.75">
      <c r="B71" s="21"/>
      <c r="C71" s="22"/>
    </row>
    <row r="72" spans="2:3" ht="12.75">
      <c r="B72" s="21"/>
      <c r="C72" s="22"/>
    </row>
    <row r="73" spans="2:3" ht="12.75">
      <c r="B73" s="21"/>
      <c r="C73" s="22"/>
    </row>
    <row r="74" spans="2:3" ht="12.75">
      <c r="B74" s="21"/>
      <c r="C74" s="22"/>
    </row>
    <row r="75" spans="2:3" ht="12.75">
      <c r="B75" s="21"/>
      <c r="C75" s="22"/>
    </row>
    <row r="76" spans="2:3" ht="12.75">
      <c r="B76" s="21"/>
      <c r="C76" s="22"/>
    </row>
    <row r="77" spans="2:3" ht="12.75">
      <c r="B77" s="21"/>
      <c r="C77" s="22"/>
    </row>
    <row r="78" spans="2:3" ht="12.75">
      <c r="B78" s="21"/>
      <c r="C78" s="22"/>
    </row>
    <row r="79" spans="2:3" ht="12.75">
      <c r="B79" s="21"/>
      <c r="C79" s="22"/>
    </row>
    <row r="80" spans="2:3" ht="12.75">
      <c r="B80" s="21"/>
      <c r="C80" s="22"/>
    </row>
    <row r="81" spans="2:3" ht="12.75">
      <c r="B81" s="21"/>
      <c r="C81" s="22"/>
    </row>
    <row r="82" spans="2:3" ht="12.75">
      <c r="B82" s="21"/>
      <c r="C82" s="22"/>
    </row>
    <row r="83" spans="2:3" ht="12.75">
      <c r="B83" s="21"/>
      <c r="C83" s="22"/>
    </row>
    <row r="84" spans="2:3" ht="12.75">
      <c r="B84" s="21"/>
      <c r="C84" s="22"/>
    </row>
    <row r="85" spans="2:3" ht="12.75">
      <c r="B85" s="21"/>
      <c r="C85" s="22"/>
    </row>
    <row r="86" spans="2:3" ht="12.75">
      <c r="B86" s="21"/>
      <c r="C86" s="22"/>
    </row>
    <row r="87" spans="2:3" ht="12.75">
      <c r="B87" s="21"/>
      <c r="C87" s="22"/>
    </row>
    <row r="88" spans="2:3" ht="12.75">
      <c r="B88" s="21"/>
      <c r="C88" s="22"/>
    </row>
    <row r="89" spans="2:3" ht="12.75">
      <c r="B89" s="21"/>
      <c r="C89" s="22"/>
    </row>
    <row r="90" spans="2:3" ht="12.75">
      <c r="B90" s="21"/>
      <c r="C90" s="22"/>
    </row>
    <row r="91" spans="2:3" ht="12.75">
      <c r="B91" s="21"/>
      <c r="C91" s="22"/>
    </row>
    <row r="92" spans="2:3" ht="12.75">
      <c r="B92" s="21"/>
      <c r="C92" s="22"/>
    </row>
    <row r="93" spans="2:3" ht="12.75">
      <c r="B93" s="21"/>
      <c r="C93" s="22"/>
    </row>
    <row r="94" spans="2:3" ht="12.75">
      <c r="B94" s="21"/>
      <c r="C94" s="22"/>
    </row>
    <row r="95" spans="2:3" ht="12.75">
      <c r="B95" s="21"/>
      <c r="C95" s="22"/>
    </row>
    <row r="96" spans="2:3" ht="12.75">
      <c r="B96" s="21"/>
      <c r="C96" s="22"/>
    </row>
    <row r="97" spans="2:3" ht="12.75">
      <c r="B97" s="21"/>
      <c r="C97" s="22"/>
    </row>
    <row r="98" spans="2:3" ht="12.75">
      <c r="B98" s="21"/>
      <c r="C98" s="22"/>
    </row>
    <row r="99" spans="2:3" ht="12.75">
      <c r="B99" s="21"/>
      <c r="C99" s="22"/>
    </row>
    <row r="100" spans="2:3" ht="12.75">
      <c r="B100" s="21"/>
      <c r="C100" s="22"/>
    </row>
    <row r="101" spans="2:3" ht="12.75">
      <c r="B101" s="21"/>
      <c r="C101" s="22"/>
    </row>
    <row r="102" spans="2:3" ht="12.75">
      <c r="B102" s="21"/>
      <c r="C102" s="22"/>
    </row>
    <row r="103" spans="2:3" ht="12.75">
      <c r="B103" s="21"/>
      <c r="C103" s="22"/>
    </row>
    <row r="104" spans="2:3" ht="12.75">
      <c r="B104" s="21"/>
      <c r="C104" s="22"/>
    </row>
    <row r="105" spans="2:3" ht="12.75">
      <c r="B105" s="21"/>
      <c r="C105" s="22"/>
    </row>
    <row r="106" spans="2:3" ht="12.75">
      <c r="B106" s="21"/>
      <c r="C106" s="22"/>
    </row>
    <row r="107" spans="2:3" ht="12.75">
      <c r="B107" s="21"/>
      <c r="C107" s="22"/>
    </row>
    <row r="108" spans="2:3" ht="12.75">
      <c r="B108" s="21"/>
      <c r="C108" s="22"/>
    </row>
    <row r="109" spans="2:3" ht="12.75">
      <c r="B109" s="21"/>
      <c r="C109" s="22"/>
    </row>
    <row r="110" spans="2:3" ht="12.75">
      <c r="B110" s="21"/>
      <c r="C110" s="22"/>
    </row>
    <row r="111" spans="2:3" ht="12.75">
      <c r="B111" s="21"/>
      <c r="C111" s="22"/>
    </row>
    <row r="112" spans="2:3" ht="12.75">
      <c r="B112" s="21"/>
      <c r="C112" s="22"/>
    </row>
    <row r="113" spans="2:3" ht="12.75">
      <c r="B113" s="21"/>
      <c r="C113" s="22"/>
    </row>
    <row r="114" spans="2:3" ht="12.75">
      <c r="B114" s="21"/>
      <c r="C114" s="22"/>
    </row>
    <row r="115" spans="2:3" ht="12.75">
      <c r="B115" s="21"/>
      <c r="C115" s="22"/>
    </row>
    <row r="116" spans="2:3" ht="12.75">
      <c r="B116" s="21"/>
      <c r="C116" s="22"/>
    </row>
    <row r="117" spans="2:3" ht="12.75">
      <c r="B117" s="21"/>
      <c r="C117" s="22"/>
    </row>
    <row r="118" spans="2:3" ht="12.75">
      <c r="B118" s="21"/>
      <c r="C118" s="22"/>
    </row>
    <row r="119" spans="2:3" ht="12.75">
      <c r="B119" s="21"/>
      <c r="C119" s="22"/>
    </row>
    <row r="120" spans="2:3" ht="12.75">
      <c r="B120" s="21"/>
      <c r="C120" s="22"/>
    </row>
    <row r="121" spans="2:3" ht="12.75">
      <c r="B121" s="21"/>
      <c r="C121" s="22"/>
    </row>
    <row r="122" spans="2:3" ht="12.75">
      <c r="B122" s="21"/>
      <c r="C122" s="22"/>
    </row>
    <row r="123" spans="2:3" ht="12.75">
      <c r="B123" s="21"/>
      <c r="C123" s="22"/>
    </row>
    <row r="124" spans="2:3" ht="12.75">
      <c r="B124" s="21"/>
      <c r="C124" s="22"/>
    </row>
    <row r="125" spans="2:3" ht="12.75">
      <c r="B125" s="21"/>
      <c r="C125" s="22"/>
    </row>
    <row r="126" spans="2:3" ht="12.75">
      <c r="B126" s="21"/>
      <c r="C126" s="22"/>
    </row>
    <row r="127" spans="2:3" ht="12.75">
      <c r="B127" s="21"/>
      <c r="C127" s="22"/>
    </row>
    <row r="128" spans="2:3" ht="12.75">
      <c r="B128" s="21"/>
      <c r="C128" s="22"/>
    </row>
    <row r="129" spans="2:3" ht="12.75">
      <c r="B129" s="21"/>
      <c r="C129" s="21"/>
    </row>
    <row r="130" spans="2:3" ht="12.75">
      <c r="B130" s="21"/>
      <c r="C130" s="21"/>
    </row>
    <row r="131" spans="2:3" ht="12.75">
      <c r="B131" s="21"/>
      <c r="C131" s="21"/>
    </row>
    <row r="132" spans="2:3" ht="12.75">
      <c r="B132" s="21"/>
      <c r="C132" s="21"/>
    </row>
    <row r="133" spans="2:3" ht="12.75">
      <c r="B133" s="21"/>
      <c r="C133" s="21"/>
    </row>
    <row r="134" spans="2:3" ht="12.75">
      <c r="B134" s="21"/>
      <c r="C134" s="21"/>
    </row>
    <row r="135" spans="2:3" ht="12.75">
      <c r="B135" s="21"/>
      <c r="C135" s="21"/>
    </row>
    <row r="136" spans="2:3" ht="12.75">
      <c r="B136" s="21"/>
      <c r="C136" s="21"/>
    </row>
    <row r="137" spans="2:3" ht="12.75">
      <c r="B137" s="21"/>
      <c r="C137" s="21"/>
    </row>
    <row r="138" spans="2:3" ht="12.75">
      <c r="B138" s="21"/>
      <c r="C138" s="21"/>
    </row>
    <row r="139" spans="2:3" ht="12.75">
      <c r="B139" s="21"/>
      <c r="C139" s="21"/>
    </row>
    <row r="140" spans="2:3" ht="12.75">
      <c r="B140" s="21"/>
      <c r="C140" s="21"/>
    </row>
    <row r="141" spans="2:3" ht="12.75">
      <c r="B141" s="21"/>
      <c r="C141" s="21"/>
    </row>
    <row r="142" spans="2:3" ht="12.75">
      <c r="B142" s="21"/>
      <c r="C142" s="21"/>
    </row>
    <row r="143" spans="2:3" ht="12.75">
      <c r="B143" s="21"/>
      <c r="C143" s="21"/>
    </row>
    <row r="144" spans="2:3" ht="12.75">
      <c r="B144" s="21"/>
      <c r="C144" s="21"/>
    </row>
    <row r="145" spans="2:3" ht="12.75">
      <c r="B145" s="21"/>
      <c r="C145" s="21"/>
    </row>
    <row r="146" spans="2:3" ht="12.75">
      <c r="B146" s="21"/>
      <c r="C146" s="21"/>
    </row>
    <row r="147" spans="2:3" ht="12.75">
      <c r="B147" s="21"/>
      <c r="C147" s="21"/>
    </row>
    <row r="148" spans="2:3" ht="12.75">
      <c r="B148" s="21"/>
      <c r="C148" s="21"/>
    </row>
    <row r="149" spans="2:3" ht="12.75">
      <c r="B149" s="21"/>
      <c r="C149" s="21"/>
    </row>
    <row r="150" spans="2:3" ht="12.75">
      <c r="B150" s="21"/>
      <c r="C150" s="21"/>
    </row>
    <row r="151" spans="2:3" ht="12.75">
      <c r="B151" s="21"/>
      <c r="C151" s="21"/>
    </row>
    <row r="152" spans="2:3" ht="12.75">
      <c r="B152" s="21"/>
      <c r="C152" s="21"/>
    </row>
    <row r="153" spans="2:3" ht="12.75">
      <c r="B153" s="21"/>
      <c r="C153" s="21"/>
    </row>
    <row r="154" spans="2:3" ht="12.75">
      <c r="B154" s="21"/>
      <c r="C154" s="21"/>
    </row>
    <row r="155" spans="2:3" ht="12.75">
      <c r="B155" s="21"/>
      <c r="C155" s="21"/>
    </row>
    <row r="156" spans="2:3" ht="12.75">
      <c r="B156" s="21"/>
      <c r="C156" s="21"/>
    </row>
  </sheetData>
  <sheetProtection/>
  <mergeCells count="1">
    <mergeCell ref="E8:F8"/>
  </mergeCells>
  <printOptions horizontalCentered="1"/>
  <pageMargins left="0.1968503937007874" right="0.1968503937007874" top="0.3937007874015748" bottom="0.3937007874015748" header="0" footer="0"/>
  <pageSetup horizontalDpi="300" verticalDpi="300" orientation="portrait" scale="90" r:id="rId2"/>
  <drawing r:id="rId1"/>
</worksheet>
</file>

<file path=xl/worksheets/sheet2.xml><?xml version="1.0" encoding="utf-8"?>
<worksheet xmlns="http://schemas.openxmlformats.org/spreadsheetml/2006/main" xmlns:r="http://schemas.openxmlformats.org/officeDocument/2006/relationships">
  <dimension ref="A1:F196"/>
  <sheetViews>
    <sheetView zoomScalePageLayoutView="0" workbookViewId="0" topLeftCell="A13">
      <selection activeCell="F23" sqref="F23"/>
    </sheetView>
  </sheetViews>
  <sheetFormatPr defaultColWidth="11.421875" defaultRowHeight="12.75"/>
  <cols>
    <col min="1" max="1" width="6.7109375" style="23" customWidth="1"/>
    <col min="2" max="2" width="37.00390625" style="23" customWidth="1"/>
    <col min="3" max="3" width="7.00390625" style="23" bestFit="1" customWidth="1"/>
    <col min="4" max="4" width="8.8515625" style="22" customWidth="1"/>
    <col min="5" max="5" width="16.00390625" style="23" customWidth="1"/>
    <col min="6" max="6" width="19.140625" style="23" customWidth="1"/>
  </cols>
  <sheetData>
    <row r="1" spans="2:4" ht="12.75">
      <c r="B1" s="1" t="s">
        <v>0</v>
      </c>
      <c r="C1" s="1"/>
      <c r="D1" s="2"/>
    </row>
    <row r="2" spans="2:4" ht="12.75">
      <c r="B2" s="1" t="s">
        <v>85</v>
      </c>
      <c r="C2" s="1"/>
      <c r="D2" s="2"/>
    </row>
    <row r="3" spans="2:4" ht="12.75">
      <c r="B3" s="1" t="s">
        <v>70</v>
      </c>
      <c r="C3" s="1"/>
      <c r="D3" s="2"/>
    </row>
    <row r="4" spans="2:3" ht="12.75">
      <c r="B4" s="1"/>
      <c r="C4" s="1"/>
    </row>
    <row r="5" spans="2:3" ht="12.75">
      <c r="B5" s="1"/>
      <c r="C5" s="1"/>
    </row>
    <row r="6" spans="1:6" s="11" customFormat="1" ht="12.75">
      <c r="A6" s="97" t="s">
        <v>20</v>
      </c>
      <c r="B6" s="97"/>
      <c r="C6" s="97"/>
      <c r="D6" s="97"/>
      <c r="E6" s="97"/>
      <c r="F6" s="97"/>
    </row>
    <row r="7" spans="1:6" s="11" customFormat="1" ht="12.75">
      <c r="A7" s="97" t="s">
        <v>12</v>
      </c>
      <c r="B7" s="97"/>
      <c r="C7" s="97"/>
      <c r="D7" s="97"/>
      <c r="E7" s="97"/>
      <c r="F7" s="97"/>
    </row>
    <row r="8" spans="1:4" ht="12.75">
      <c r="A8" s="16"/>
      <c r="B8" s="3"/>
      <c r="C8" s="3"/>
      <c r="D8" s="3"/>
    </row>
    <row r="9" spans="1:6" ht="12.75">
      <c r="A9" s="15"/>
      <c r="B9" s="17"/>
      <c r="C9" s="17"/>
      <c r="D9" s="17"/>
      <c r="E9" s="96" t="s">
        <v>88</v>
      </c>
      <c r="F9" s="96"/>
    </row>
    <row r="10" spans="1:6" ht="12.75">
      <c r="A10" s="4" t="s">
        <v>1</v>
      </c>
      <c r="B10" s="4" t="s">
        <v>2</v>
      </c>
      <c r="C10" s="4" t="s">
        <v>8</v>
      </c>
      <c r="D10" s="4" t="s">
        <v>7</v>
      </c>
      <c r="E10" s="8" t="s">
        <v>3</v>
      </c>
      <c r="F10" s="8" t="s">
        <v>4</v>
      </c>
    </row>
    <row r="11" spans="1:6" s="23" customFormat="1" ht="25.5">
      <c r="A11" s="58">
        <v>1</v>
      </c>
      <c r="B11" s="52" t="s">
        <v>58</v>
      </c>
      <c r="C11" s="58" t="s">
        <v>5</v>
      </c>
      <c r="D11" s="59">
        <v>605</v>
      </c>
      <c r="E11" s="60">
        <v>3029</v>
      </c>
      <c r="F11" s="60">
        <f>+E11*D11</f>
        <v>1832545</v>
      </c>
    </row>
    <row r="12" spans="1:6" ht="63.75">
      <c r="A12" s="58">
        <v>2</v>
      </c>
      <c r="B12" s="52" t="s">
        <v>39</v>
      </c>
      <c r="C12" s="58" t="s">
        <v>5</v>
      </c>
      <c r="D12" s="59">
        <v>605</v>
      </c>
      <c r="E12" s="60">
        <v>4874</v>
      </c>
      <c r="F12" s="60">
        <f aca="true" t="shared" si="0" ref="F12:F21">+E12*D12</f>
        <v>2948770</v>
      </c>
    </row>
    <row r="13" spans="1:6" ht="38.25">
      <c r="A13" s="58">
        <v>3</v>
      </c>
      <c r="B13" s="52" t="s">
        <v>89</v>
      </c>
      <c r="C13" s="58" t="s">
        <v>5</v>
      </c>
      <c r="D13" s="59">
        <v>112</v>
      </c>
      <c r="E13" s="60">
        <v>4638</v>
      </c>
      <c r="F13" s="60">
        <f t="shared" si="0"/>
        <v>519456</v>
      </c>
    </row>
    <row r="14" spans="1:6" ht="51">
      <c r="A14" s="58">
        <v>4</v>
      </c>
      <c r="B14" s="52" t="s">
        <v>48</v>
      </c>
      <c r="C14" s="58" t="s">
        <v>8</v>
      </c>
      <c r="D14" s="59">
        <v>7</v>
      </c>
      <c r="E14" s="60">
        <v>40000</v>
      </c>
      <c r="F14" s="60">
        <f t="shared" si="0"/>
        <v>280000</v>
      </c>
    </row>
    <row r="15" spans="1:6" ht="38.25">
      <c r="A15" s="58">
        <v>5</v>
      </c>
      <c r="B15" s="52" t="s">
        <v>49</v>
      </c>
      <c r="C15" s="58" t="s">
        <v>8</v>
      </c>
      <c r="D15" s="59">
        <v>22</v>
      </c>
      <c r="E15" s="60">
        <v>30000</v>
      </c>
      <c r="F15" s="60">
        <f t="shared" si="0"/>
        <v>660000</v>
      </c>
    </row>
    <row r="16" spans="1:6" ht="12.75">
      <c r="A16" s="58">
        <v>6</v>
      </c>
      <c r="B16" s="52" t="s">
        <v>40</v>
      </c>
      <c r="C16" s="58" t="s">
        <v>9</v>
      </c>
      <c r="D16" s="59">
        <v>126</v>
      </c>
      <c r="E16" s="60">
        <f>+SANTODOMINGO!E16</f>
        <v>2929</v>
      </c>
      <c r="F16" s="60">
        <f t="shared" si="0"/>
        <v>369054</v>
      </c>
    </row>
    <row r="17" spans="1:6" ht="14.25" customHeight="1">
      <c r="A17" s="58">
        <v>7</v>
      </c>
      <c r="B17" s="52" t="s">
        <v>16</v>
      </c>
      <c r="C17" s="58" t="s">
        <v>8</v>
      </c>
      <c r="D17" s="59">
        <v>22</v>
      </c>
      <c r="E17" s="60">
        <v>27500</v>
      </c>
      <c r="F17" s="60">
        <f t="shared" si="0"/>
        <v>605000</v>
      </c>
    </row>
    <row r="18" spans="1:6" ht="25.5">
      <c r="A18" s="58">
        <v>8</v>
      </c>
      <c r="B18" s="61" t="s">
        <v>51</v>
      </c>
      <c r="C18" s="58" t="s">
        <v>8</v>
      </c>
      <c r="D18" s="59">
        <v>1</v>
      </c>
      <c r="E18" s="60">
        <v>120000</v>
      </c>
      <c r="F18" s="60">
        <f t="shared" si="0"/>
        <v>120000</v>
      </c>
    </row>
    <row r="19" spans="1:6" ht="38.25">
      <c r="A19" s="58">
        <v>9</v>
      </c>
      <c r="B19" s="61" t="s">
        <v>44</v>
      </c>
      <c r="C19" s="58" t="s">
        <v>6</v>
      </c>
      <c r="D19" s="59">
        <v>1</v>
      </c>
      <c r="E19" s="60">
        <v>350000</v>
      </c>
      <c r="F19" s="60">
        <f t="shared" si="0"/>
        <v>350000</v>
      </c>
    </row>
    <row r="20" spans="1:6" ht="25.5">
      <c r="A20" s="58">
        <v>10</v>
      </c>
      <c r="B20" s="61" t="s">
        <v>45</v>
      </c>
      <c r="C20" s="58" t="s">
        <v>9</v>
      </c>
      <c r="D20" s="59">
        <v>70</v>
      </c>
      <c r="E20" s="60">
        <v>1000</v>
      </c>
      <c r="F20" s="60">
        <f t="shared" si="0"/>
        <v>70000</v>
      </c>
    </row>
    <row r="21" spans="1:6" ht="12.75">
      <c r="A21" s="58">
        <v>11</v>
      </c>
      <c r="B21" s="61" t="s">
        <v>10</v>
      </c>
      <c r="C21" s="58" t="s">
        <v>6</v>
      </c>
      <c r="D21" s="59">
        <v>1</v>
      </c>
      <c r="E21" s="60">
        <v>100000</v>
      </c>
      <c r="F21" s="60">
        <f t="shared" si="0"/>
        <v>100000</v>
      </c>
    </row>
    <row r="22" spans="1:6" s="26" customFormat="1" ht="15">
      <c r="A22" s="6"/>
      <c r="B22" s="7" t="s">
        <v>27</v>
      </c>
      <c r="C22" s="4"/>
      <c r="D22" s="8"/>
      <c r="E22" s="9"/>
      <c r="F22" s="55">
        <f>SUM(F11:F21)</f>
        <v>7854825</v>
      </c>
    </row>
    <row r="23" spans="1:6" s="66" customFormat="1" ht="15">
      <c r="A23" s="33"/>
      <c r="B23" s="68" t="s">
        <v>50</v>
      </c>
      <c r="C23" s="8"/>
      <c r="D23" s="34"/>
      <c r="E23" s="35"/>
      <c r="F23" s="57">
        <f>+F22*0.25</f>
        <v>1963706.25</v>
      </c>
    </row>
    <row r="24" spans="1:6" s="66" customFormat="1" ht="15">
      <c r="A24" s="33"/>
      <c r="B24" s="68" t="s">
        <v>38</v>
      </c>
      <c r="C24" s="8"/>
      <c r="D24" s="34"/>
      <c r="E24" s="35"/>
      <c r="F24" s="57">
        <f>+F23+F22</f>
        <v>9818531.25</v>
      </c>
    </row>
    <row r="25" spans="1:6" s="66" customFormat="1" ht="15">
      <c r="A25" s="33"/>
      <c r="B25" s="68" t="s">
        <v>29</v>
      </c>
      <c r="C25" s="8"/>
      <c r="D25" s="34"/>
      <c r="E25" s="35"/>
      <c r="F25" s="57">
        <f>+(F22*0.05)*0.16</f>
        <v>62838.6</v>
      </c>
    </row>
    <row r="26" spans="1:6" s="66" customFormat="1" ht="15">
      <c r="A26" s="33"/>
      <c r="B26" s="68" t="s">
        <v>30</v>
      </c>
      <c r="C26" s="8"/>
      <c r="D26" s="34"/>
      <c r="E26" s="35"/>
      <c r="F26" s="57">
        <f>+F25+F24</f>
        <v>9881369.85</v>
      </c>
    </row>
    <row r="27" spans="1:6" ht="12.75">
      <c r="A27" s="13"/>
      <c r="B27" s="10"/>
      <c r="C27" s="24"/>
      <c r="D27" s="12"/>
      <c r="E27" s="12"/>
      <c r="F27" s="18"/>
    </row>
    <row r="28" spans="1:6" s="26" customFormat="1" ht="12.75">
      <c r="A28" s="28"/>
      <c r="B28" s="23"/>
      <c r="C28" s="29"/>
      <c r="D28" s="10"/>
      <c r="E28" s="10"/>
      <c r="F28" s="30"/>
    </row>
    <row r="29" spans="1:6" ht="12.75">
      <c r="A29" s="13"/>
      <c r="B29" s="12"/>
      <c r="C29" s="24"/>
      <c r="D29" s="12"/>
      <c r="E29" s="12"/>
      <c r="F29" s="18"/>
    </row>
    <row r="30" spans="2:3" ht="12.75">
      <c r="B30" s="21"/>
      <c r="C30" s="22"/>
    </row>
    <row r="31" spans="1:4" ht="12.75">
      <c r="A31" s="13"/>
      <c r="B31" s="18"/>
      <c r="C31" s="24"/>
      <c r="D31" s="10"/>
    </row>
    <row r="32" spans="1:4" ht="12.75">
      <c r="A32" s="13"/>
      <c r="B32" s="12"/>
      <c r="C32" s="24"/>
      <c r="D32" s="12"/>
    </row>
    <row r="33" spans="1:4" ht="12.75">
      <c r="A33" s="13"/>
      <c r="B33" s="12"/>
      <c r="C33" s="25"/>
      <c r="D33" s="14"/>
    </row>
    <row r="34" spans="1:6" ht="12.75">
      <c r="A34" s="37"/>
      <c r="B34" s="18" t="s">
        <v>59</v>
      </c>
      <c r="C34" s="22"/>
      <c r="D34" s="39"/>
      <c r="E34" s="40"/>
      <c r="F34" s="40"/>
    </row>
    <row r="35" spans="1:6" ht="12.75">
      <c r="A35" s="37"/>
      <c r="B35" s="21" t="s">
        <v>60</v>
      </c>
      <c r="C35" s="22"/>
      <c r="D35" s="39"/>
      <c r="E35" s="40"/>
      <c r="F35" s="40"/>
    </row>
    <row r="36" spans="1:6" ht="12.75">
      <c r="A36" s="37"/>
      <c r="B36" s="23" t="s">
        <v>71</v>
      </c>
      <c r="C36" s="38"/>
      <c r="D36" s="39"/>
      <c r="E36" s="40"/>
      <c r="F36" s="40"/>
    </row>
    <row r="37" spans="1:6" ht="12.75">
      <c r="A37" s="37"/>
      <c r="B37" s="27"/>
      <c r="C37" s="38"/>
      <c r="D37" s="42"/>
      <c r="E37" s="40"/>
      <c r="F37" s="40"/>
    </row>
    <row r="38" spans="1:6" ht="12.75">
      <c r="A38" s="37"/>
      <c r="B38" s="27"/>
      <c r="C38" s="38"/>
      <c r="D38" s="42"/>
      <c r="E38" s="40"/>
      <c r="F38" s="40"/>
    </row>
    <row r="39" spans="1:6" ht="12.75">
      <c r="A39" s="37"/>
      <c r="B39" s="41"/>
      <c r="C39" s="38"/>
      <c r="D39" s="42"/>
      <c r="E39" s="40"/>
      <c r="F39" s="40"/>
    </row>
    <row r="40" spans="1:6" ht="12.75">
      <c r="A40" s="37"/>
      <c r="B40" s="41"/>
      <c r="C40" s="38"/>
      <c r="D40" s="42"/>
      <c r="E40" s="40"/>
      <c r="F40" s="40"/>
    </row>
    <row r="41" spans="1:6" ht="12.75">
      <c r="A41" s="37"/>
      <c r="B41" s="12"/>
      <c r="C41" s="38"/>
      <c r="D41" s="42"/>
      <c r="E41" s="40"/>
      <c r="F41" s="40"/>
    </row>
    <row r="42" spans="1:6" ht="12.75">
      <c r="A42" s="37"/>
      <c r="B42" s="12"/>
      <c r="C42" s="38"/>
      <c r="D42" s="42"/>
      <c r="E42" s="40"/>
      <c r="F42" s="40"/>
    </row>
    <row r="43" spans="1:6" s="11" customFormat="1" ht="12.75">
      <c r="A43" s="20"/>
      <c r="B43" s="21"/>
      <c r="C43" s="22"/>
      <c r="D43" s="22"/>
      <c r="E43" s="18"/>
      <c r="F43" s="18"/>
    </row>
    <row r="44" spans="1:6" s="11" customFormat="1" ht="12.75">
      <c r="A44" s="20"/>
      <c r="B44" s="21"/>
      <c r="C44" s="22"/>
      <c r="D44" s="22"/>
      <c r="E44" s="18"/>
      <c r="F44" s="18"/>
    </row>
    <row r="45" spans="1:6" s="11" customFormat="1" ht="12.75">
      <c r="A45" s="20"/>
      <c r="B45" s="21"/>
      <c r="C45" s="22"/>
      <c r="D45" s="22"/>
      <c r="E45" s="18"/>
      <c r="F45" s="18"/>
    </row>
    <row r="46" spans="1:6" s="11" customFormat="1" ht="12.75">
      <c r="A46" s="20"/>
      <c r="B46" s="21"/>
      <c r="C46" s="22"/>
      <c r="D46" s="22"/>
      <c r="E46" s="18"/>
      <c r="F46" s="18"/>
    </row>
    <row r="47" spans="1:6" s="11" customFormat="1" ht="12.75">
      <c r="A47" s="23"/>
      <c r="B47" s="21"/>
      <c r="C47" s="22"/>
      <c r="D47" s="22"/>
      <c r="E47" s="18"/>
      <c r="F47" s="18"/>
    </row>
    <row r="48" spans="1:6" s="11" customFormat="1" ht="12.75">
      <c r="A48" s="23"/>
      <c r="B48" s="21"/>
      <c r="C48" s="22"/>
      <c r="D48" s="22"/>
      <c r="E48" s="18"/>
      <c r="F48" s="18"/>
    </row>
    <row r="49" spans="1:6" s="11" customFormat="1" ht="12.75">
      <c r="A49" s="23"/>
      <c r="B49" s="21"/>
      <c r="C49" s="22"/>
      <c r="D49" s="22"/>
      <c r="E49" s="18"/>
      <c r="F49" s="18"/>
    </row>
    <row r="50" spans="1:6" s="11" customFormat="1" ht="12.75">
      <c r="A50" s="23"/>
      <c r="B50" s="21"/>
      <c r="C50" s="22"/>
      <c r="D50" s="22"/>
      <c r="E50" s="18"/>
      <c r="F50" s="18"/>
    </row>
    <row r="51" spans="1:6" s="11" customFormat="1" ht="12.75">
      <c r="A51" s="23"/>
      <c r="B51" s="21"/>
      <c r="C51" s="22"/>
      <c r="D51" s="22"/>
      <c r="E51" s="18"/>
      <c r="F51" s="18"/>
    </row>
    <row r="52" spans="1:6" s="11" customFormat="1" ht="12.75">
      <c r="A52" s="23"/>
      <c r="B52" s="21"/>
      <c r="C52" s="22"/>
      <c r="D52" s="22"/>
      <c r="E52" s="18"/>
      <c r="F52" s="18"/>
    </row>
    <row r="53" spans="2:3" ht="12.75">
      <c r="B53" s="21"/>
      <c r="C53" s="22"/>
    </row>
    <row r="54" spans="2:3" ht="12.75">
      <c r="B54" s="21"/>
      <c r="C54" s="22"/>
    </row>
    <row r="55" spans="2:3" ht="12.75">
      <c r="B55" s="21"/>
      <c r="C55" s="22"/>
    </row>
    <row r="56" spans="2:3" ht="12.75">
      <c r="B56" s="21"/>
      <c r="C56" s="22"/>
    </row>
    <row r="57" spans="2:3" ht="12.75">
      <c r="B57" s="21"/>
      <c r="C57" s="22"/>
    </row>
    <row r="58" spans="2:3" ht="12.75">
      <c r="B58" s="21"/>
      <c r="C58" s="22"/>
    </row>
    <row r="59" spans="2:3" ht="12.75">
      <c r="B59" s="21"/>
      <c r="C59" s="22"/>
    </row>
    <row r="60" spans="2:3" ht="12.75">
      <c r="B60" s="21"/>
      <c r="C60" s="22"/>
    </row>
    <row r="61" spans="2:3" ht="12.75">
      <c r="B61" s="21"/>
      <c r="C61" s="22"/>
    </row>
    <row r="62" spans="2:3" ht="12.75">
      <c r="B62" s="21"/>
      <c r="C62" s="22"/>
    </row>
    <row r="63" spans="2:3" ht="12.75">
      <c r="B63" s="21"/>
      <c r="C63" s="22"/>
    </row>
    <row r="64" spans="2:3" ht="12.75">
      <c r="B64" s="21"/>
      <c r="C64" s="22"/>
    </row>
    <row r="65" spans="2:3" ht="12.75">
      <c r="B65" s="21"/>
      <c r="C65" s="22"/>
    </row>
    <row r="66" spans="2:3" ht="12.75">
      <c r="B66" s="21"/>
      <c r="C66" s="22"/>
    </row>
    <row r="67" spans="2:3" ht="12.75">
      <c r="B67" s="21"/>
      <c r="C67" s="22"/>
    </row>
    <row r="68" spans="2:3" ht="12.75">
      <c r="B68" s="21"/>
      <c r="C68" s="22"/>
    </row>
    <row r="69" spans="2:3" ht="12.75">
      <c r="B69" s="21"/>
      <c r="C69" s="22"/>
    </row>
    <row r="70" spans="2:3" ht="12.75">
      <c r="B70" s="21"/>
      <c r="C70" s="22"/>
    </row>
    <row r="71" spans="2:3" ht="12.75">
      <c r="B71" s="21"/>
      <c r="C71" s="22"/>
    </row>
    <row r="72" spans="2:3" ht="12.75">
      <c r="B72" s="21"/>
      <c r="C72" s="22"/>
    </row>
    <row r="73" spans="2:3" ht="12.75">
      <c r="B73" s="21"/>
      <c r="C73" s="22"/>
    </row>
    <row r="74" spans="2:3" ht="12.75">
      <c r="B74" s="21"/>
      <c r="C74" s="22"/>
    </row>
    <row r="75" spans="2:3" ht="12.75">
      <c r="B75" s="21"/>
      <c r="C75" s="22"/>
    </row>
    <row r="76" spans="2:3" ht="12.75">
      <c r="B76" s="21"/>
      <c r="C76" s="22"/>
    </row>
    <row r="77" spans="2:3" ht="12.75">
      <c r="B77" s="21"/>
      <c r="C77" s="22"/>
    </row>
    <row r="78" spans="2:3" ht="12.75">
      <c r="B78" s="21"/>
      <c r="C78" s="22"/>
    </row>
    <row r="79" spans="2:3" ht="12.75">
      <c r="B79" s="21"/>
      <c r="C79" s="22"/>
    </row>
    <row r="80" spans="2:3" ht="12.75">
      <c r="B80" s="21"/>
      <c r="C80" s="22"/>
    </row>
    <row r="81" spans="2:3" ht="12.75">
      <c r="B81" s="21"/>
      <c r="C81" s="22"/>
    </row>
    <row r="82" spans="2:3" ht="12.75">
      <c r="B82" s="21"/>
      <c r="C82" s="22"/>
    </row>
    <row r="83" spans="2:3" ht="12.75">
      <c r="B83" s="21"/>
      <c r="C83" s="22"/>
    </row>
    <row r="84" spans="2:3" ht="12.75">
      <c r="B84" s="21"/>
      <c r="C84" s="22"/>
    </row>
    <row r="85" spans="2:3" ht="12.75">
      <c r="B85" s="21"/>
      <c r="C85" s="22"/>
    </row>
    <row r="86" spans="2:3" ht="12.75">
      <c r="B86" s="21"/>
      <c r="C86" s="22"/>
    </row>
    <row r="87" spans="2:3" ht="12.75">
      <c r="B87" s="21"/>
      <c r="C87" s="22"/>
    </row>
    <row r="88" spans="2:3" ht="12.75">
      <c r="B88" s="21"/>
      <c r="C88" s="22"/>
    </row>
    <row r="89" spans="2:3" ht="12.75">
      <c r="B89" s="21"/>
      <c r="C89" s="22"/>
    </row>
    <row r="90" spans="2:3" ht="12.75">
      <c r="B90" s="21"/>
      <c r="C90" s="22"/>
    </row>
    <row r="91" spans="2:3" ht="12.75">
      <c r="B91" s="21"/>
      <c r="C91" s="22"/>
    </row>
    <row r="92" spans="2:3" ht="12.75">
      <c r="B92" s="21"/>
      <c r="C92" s="22"/>
    </row>
    <row r="93" spans="2:3" ht="12.75">
      <c r="B93" s="21"/>
      <c r="C93" s="22"/>
    </row>
    <row r="94" spans="2:3" ht="12.75">
      <c r="B94" s="21"/>
      <c r="C94" s="22"/>
    </row>
    <row r="95" spans="2:3" ht="12.75">
      <c r="B95" s="21"/>
      <c r="C95" s="22"/>
    </row>
    <row r="96" spans="2:3" ht="12.75">
      <c r="B96" s="21"/>
      <c r="C96" s="22"/>
    </row>
    <row r="97" spans="2:3" ht="12.75">
      <c r="B97" s="21"/>
      <c r="C97" s="22"/>
    </row>
    <row r="98" spans="2:3" ht="12.75">
      <c r="B98" s="21"/>
      <c r="C98" s="22"/>
    </row>
    <row r="99" spans="2:3" ht="12.75">
      <c r="B99" s="21"/>
      <c r="C99" s="22"/>
    </row>
    <row r="100" spans="2:3" ht="12.75">
      <c r="B100" s="21"/>
      <c r="C100" s="22"/>
    </row>
    <row r="101" spans="2:3" ht="12.75">
      <c r="B101" s="21"/>
      <c r="C101" s="22"/>
    </row>
    <row r="102" spans="2:3" ht="12.75">
      <c r="B102" s="21"/>
      <c r="C102" s="22"/>
    </row>
    <row r="103" spans="2:3" ht="12.75">
      <c r="B103" s="21"/>
      <c r="C103" s="22"/>
    </row>
    <row r="104" spans="2:3" ht="12.75">
      <c r="B104" s="21"/>
      <c r="C104" s="22"/>
    </row>
    <row r="105" spans="2:3" ht="12.75">
      <c r="B105" s="21"/>
      <c r="C105" s="22"/>
    </row>
    <row r="106" spans="2:3" ht="12.75">
      <c r="B106" s="21"/>
      <c r="C106" s="22"/>
    </row>
    <row r="107" spans="2:3" ht="12.75">
      <c r="B107" s="21"/>
      <c r="C107" s="22"/>
    </row>
    <row r="108" spans="2:3" ht="12.75">
      <c r="B108" s="21"/>
      <c r="C108" s="22"/>
    </row>
    <row r="109" spans="2:3" ht="12.75">
      <c r="B109" s="21"/>
      <c r="C109" s="22"/>
    </row>
    <row r="110" spans="2:3" ht="12.75">
      <c r="B110" s="21"/>
      <c r="C110" s="22"/>
    </row>
    <row r="111" spans="2:3" ht="12.75">
      <c r="B111" s="21"/>
      <c r="C111" s="22"/>
    </row>
    <row r="112" spans="2:3" ht="12.75">
      <c r="B112" s="21"/>
      <c r="C112" s="22"/>
    </row>
    <row r="113" spans="2:3" ht="12.75">
      <c r="B113" s="21"/>
      <c r="C113" s="22"/>
    </row>
    <row r="114" spans="2:3" ht="12.75">
      <c r="B114" s="21"/>
      <c r="C114" s="22"/>
    </row>
    <row r="115" spans="2:3" ht="12.75">
      <c r="B115" s="21"/>
      <c r="C115" s="22"/>
    </row>
    <row r="116" spans="2:3" ht="12.75">
      <c r="B116" s="21"/>
      <c r="C116" s="22"/>
    </row>
    <row r="117" spans="2:3" ht="12.75">
      <c r="B117" s="21"/>
      <c r="C117" s="22"/>
    </row>
    <row r="118" spans="2:3" ht="12.75">
      <c r="B118" s="21"/>
      <c r="C118" s="22"/>
    </row>
    <row r="119" spans="2:3" ht="12.75">
      <c r="B119" s="21"/>
      <c r="C119" s="22"/>
    </row>
    <row r="120" spans="2:3" ht="12.75">
      <c r="B120" s="21"/>
      <c r="C120" s="22"/>
    </row>
    <row r="121" spans="2:3" ht="12.75">
      <c r="B121" s="21"/>
      <c r="C121" s="22"/>
    </row>
    <row r="122" spans="2:3" ht="12.75">
      <c r="B122" s="21"/>
      <c r="C122" s="22"/>
    </row>
    <row r="123" spans="2:3" ht="12.75">
      <c r="B123" s="21"/>
      <c r="C123" s="22"/>
    </row>
    <row r="124" spans="2:3" ht="12.75">
      <c r="B124" s="21"/>
      <c r="C124" s="22"/>
    </row>
    <row r="125" spans="2:3" ht="12.75">
      <c r="B125" s="21"/>
      <c r="C125" s="22"/>
    </row>
    <row r="126" spans="2:3" ht="12.75">
      <c r="B126" s="21"/>
      <c r="C126" s="22"/>
    </row>
    <row r="127" spans="2:3" ht="12.75">
      <c r="B127" s="21"/>
      <c r="C127" s="22"/>
    </row>
    <row r="128" spans="2:3" ht="12.75">
      <c r="B128" s="21"/>
      <c r="C128" s="22"/>
    </row>
    <row r="129" spans="2:3" ht="12.75">
      <c r="B129" s="21"/>
      <c r="C129" s="22"/>
    </row>
    <row r="130" spans="2:3" ht="12.75">
      <c r="B130" s="21"/>
      <c r="C130" s="22"/>
    </row>
    <row r="131" spans="2:3" ht="12.75">
      <c r="B131" s="21"/>
      <c r="C131" s="22"/>
    </row>
    <row r="132" spans="2:3" ht="12.75">
      <c r="B132" s="21"/>
      <c r="C132" s="22"/>
    </row>
    <row r="133" spans="2:3" ht="12.75">
      <c r="B133" s="21"/>
      <c r="C133" s="22"/>
    </row>
    <row r="134" spans="2:3" ht="12.75">
      <c r="B134" s="21"/>
      <c r="C134" s="22"/>
    </row>
    <row r="135" spans="2:3" ht="12.75">
      <c r="B135" s="21"/>
      <c r="C135" s="22"/>
    </row>
    <row r="136" spans="2:3" ht="12.75">
      <c r="B136" s="21"/>
      <c r="C136" s="22"/>
    </row>
    <row r="137" spans="2:3" ht="12.75">
      <c r="B137" s="21"/>
      <c r="C137" s="22"/>
    </row>
    <row r="138" spans="2:3" ht="12.75">
      <c r="B138" s="21"/>
      <c r="C138" s="22"/>
    </row>
    <row r="139" spans="2:3" ht="12.75">
      <c r="B139" s="21"/>
      <c r="C139" s="22"/>
    </row>
    <row r="140" spans="2:3" ht="12.75">
      <c r="B140" s="21"/>
      <c r="C140" s="22"/>
    </row>
    <row r="141" spans="2:3" ht="12.75">
      <c r="B141" s="21"/>
      <c r="C141" s="22"/>
    </row>
    <row r="142" spans="2:3" ht="12.75">
      <c r="B142" s="21"/>
      <c r="C142" s="22"/>
    </row>
    <row r="143" spans="2:3" ht="12.75">
      <c r="B143" s="21"/>
      <c r="C143" s="22"/>
    </row>
    <row r="144" spans="2:3" ht="12.75">
      <c r="B144" s="21"/>
      <c r="C144" s="22"/>
    </row>
    <row r="145" spans="2:3" ht="12.75">
      <c r="B145" s="21"/>
      <c r="C145" s="22"/>
    </row>
    <row r="146" spans="2:3" ht="12.75">
      <c r="B146" s="21"/>
      <c r="C146" s="22"/>
    </row>
    <row r="147" spans="2:3" ht="12.75">
      <c r="B147" s="21"/>
      <c r="C147" s="22"/>
    </row>
    <row r="148" spans="2:3" ht="12.75">
      <c r="B148" s="21"/>
      <c r="C148" s="22"/>
    </row>
    <row r="149" spans="2:3" ht="12.75">
      <c r="B149" s="21"/>
      <c r="C149" s="22"/>
    </row>
    <row r="150" spans="2:3" ht="12.75">
      <c r="B150" s="21"/>
      <c r="C150" s="22"/>
    </row>
    <row r="151" spans="2:3" ht="12.75">
      <c r="B151" s="21"/>
      <c r="C151" s="22"/>
    </row>
    <row r="152" spans="2:3" ht="12.75">
      <c r="B152" s="21"/>
      <c r="C152" s="22"/>
    </row>
    <row r="153" spans="2:3" ht="12.75">
      <c r="B153" s="21"/>
      <c r="C153" s="22"/>
    </row>
    <row r="154" spans="2:3" ht="12.75">
      <c r="B154" s="21"/>
      <c r="C154" s="22"/>
    </row>
    <row r="155" spans="2:3" ht="12.75">
      <c r="B155" s="21"/>
      <c r="C155" s="22"/>
    </row>
    <row r="156" spans="2:3" ht="12.75">
      <c r="B156" s="21"/>
      <c r="C156" s="22"/>
    </row>
    <row r="157" spans="2:3" ht="12.75">
      <c r="B157" s="21"/>
      <c r="C157" s="22"/>
    </row>
    <row r="158" spans="2:3" ht="12.75">
      <c r="B158" s="21"/>
      <c r="C158" s="22"/>
    </row>
    <row r="159" spans="2:3" ht="12.75">
      <c r="B159" s="21"/>
      <c r="C159" s="22"/>
    </row>
    <row r="160" spans="2:3" ht="12.75">
      <c r="B160" s="21"/>
      <c r="C160" s="22"/>
    </row>
    <row r="161" spans="2:3" ht="12.75">
      <c r="B161" s="21"/>
      <c r="C161" s="22"/>
    </row>
    <row r="162" spans="2:3" ht="12.75">
      <c r="B162" s="21"/>
      <c r="C162" s="22"/>
    </row>
    <row r="163" spans="2:3" ht="12.75">
      <c r="B163" s="21"/>
      <c r="C163" s="22"/>
    </row>
    <row r="164" spans="2:3" ht="12.75">
      <c r="B164" s="21"/>
      <c r="C164" s="22"/>
    </row>
    <row r="165" spans="2:3" ht="12.75">
      <c r="B165" s="21"/>
      <c r="C165" s="22"/>
    </row>
    <row r="166" spans="2:3" ht="12.75">
      <c r="B166" s="21"/>
      <c r="C166" s="22"/>
    </row>
    <row r="167" spans="2:3" ht="12.75">
      <c r="B167" s="21"/>
      <c r="C167" s="22"/>
    </row>
    <row r="168" spans="2:3" ht="12.75">
      <c r="B168" s="21"/>
      <c r="C168" s="22"/>
    </row>
    <row r="169" spans="2:3" ht="12.75">
      <c r="B169" s="21"/>
      <c r="C169" s="21"/>
    </row>
    <row r="170" spans="2:3" ht="12.75">
      <c r="B170" s="21"/>
      <c r="C170" s="21"/>
    </row>
    <row r="171" spans="2:3" ht="12.75">
      <c r="B171" s="21"/>
      <c r="C171" s="21"/>
    </row>
    <row r="172" spans="2:3" ht="12.75">
      <c r="B172" s="21"/>
      <c r="C172" s="21"/>
    </row>
    <row r="173" spans="2:3" ht="12.75">
      <c r="B173" s="21"/>
      <c r="C173" s="21"/>
    </row>
    <row r="174" spans="2:3" ht="12.75">
      <c r="B174" s="21"/>
      <c r="C174" s="21"/>
    </row>
    <row r="175" spans="2:3" ht="12.75">
      <c r="B175" s="21"/>
      <c r="C175" s="21"/>
    </row>
    <row r="176" spans="2:3" ht="12.75">
      <c r="B176" s="21"/>
      <c r="C176" s="21"/>
    </row>
    <row r="177" spans="2:3" ht="12.75">
      <c r="B177" s="21"/>
      <c r="C177" s="21"/>
    </row>
    <row r="178" spans="2:3" ht="12.75">
      <c r="B178" s="21"/>
      <c r="C178" s="21"/>
    </row>
    <row r="179" spans="2:3" ht="12.75">
      <c r="B179" s="21"/>
      <c r="C179" s="21"/>
    </row>
    <row r="180" spans="2:3" ht="12.75">
      <c r="B180" s="21"/>
      <c r="C180" s="21"/>
    </row>
    <row r="181" spans="2:3" ht="12.75">
      <c r="B181" s="21"/>
      <c r="C181" s="21"/>
    </row>
    <row r="182" spans="2:3" ht="12.75">
      <c r="B182" s="21"/>
      <c r="C182" s="21"/>
    </row>
    <row r="183" spans="2:3" ht="12.75">
      <c r="B183" s="21"/>
      <c r="C183" s="21"/>
    </row>
    <row r="184" spans="2:3" ht="12.75">
      <c r="B184" s="21"/>
      <c r="C184" s="21"/>
    </row>
    <row r="185" spans="2:3" ht="12.75">
      <c r="B185" s="21"/>
      <c r="C185" s="21"/>
    </row>
    <row r="186" spans="2:3" ht="12.75">
      <c r="B186" s="21"/>
      <c r="C186" s="21"/>
    </row>
    <row r="187" spans="2:3" ht="12.75">
      <c r="B187" s="21"/>
      <c r="C187" s="21"/>
    </row>
    <row r="188" spans="2:3" ht="12.75">
      <c r="B188" s="21"/>
      <c r="C188" s="21"/>
    </row>
    <row r="189" spans="2:3" ht="12.75">
      <c r="B189" s="21"/>
      <c r="C189" s="21"/>
    </row>
    <row r="190" spans="2:3" ht="12.75">
      <c r="B190" s="21"/>
      <c r="C190" s="21"/>
    </row>
    <row r="191" spans="2:3" ht="12.75">
      <c r="B191" s="21"/>
      <c r="C191" s="21"/>
    </row>
    <row r="192" spans="2:3" ht="12.75">
      <c r="B192" s="21"/>
      <c r="C192" s="21"/>
    </row>
    <row r="193" spans="2:3" ht="12.75">
      <c r="B193" s="21"/>
      <c r="C193" s="21"/>
    </row>
    <row r="194" spans="2:3" ht="12.75">
      <c r="B194" s="21"/>
      <c r="C194" s="21"/>
    </row>
    <row r="195" spans="2:3" ht="12.75">
      <c r="B195" s="21"/>
      <c r="C195" s="21"/>
    </row>
    <row r="196" spans="2:3" ht="12.75">
      <c r="B196" s="21"/>
      <c r="C196" s="21"/>
    </row>
  </sheetData>
  <sheetProtection/>
  <mergeCells count="3">
    <mergeCell ref="A6:F6"/>
    <mergeCell ref="A7:F7"/>
    <mergeCell ref="E9:F9"/>
  </mergeCells>
  <printOptions horizontalCentered="1"/>
  <pageMargins left="0.1968503937007874" right="0.1968503937007874" top="0.5905511811023623" bottom="0.3937007874015748" header="0" footer="0"/>
  <pageSetup horizontalDpi="300" verticalDpi="300" orientation="portrait" scale="95" r:id="rId2"/>
  <drawing r:id="rId1"/>
</worksheet>
</file>

<file path=xl/worksheets/sheet3.xml><?xml version="1.0" encoding="utf-8"?>
<worksheet xmlns="http://schemas.openxmlformats.org/spreadsheetml/2006/main" xmlns:r="http://schemas.openxmlformats.org/officeDocument/2006/relationships">
  <dimension ref="A1:F194"/>
  <sheetViews>
    <sheetView zoomScalePageLayoutView="0" workbookViewId="0" topLeftCell="A1">
      <selection activeCell="F21" sqref="F21"/>
    </sheetView>
  </sheetViews>
  <sheetFormatPr defaultColWidth="11.421875" defaultRowHeight="12.75"/>
  <cols>
    <col min="1" max="1" width="7.00390625" style="23" customWidth="1"/>
    <col min="2" max="2" width="42.7109375" style="23" customWidth="1"/>
    <col min="3" max="3" width="6.00390625" style="23" bestFit="1" customWidth="1"/>
    <col min="4" max="4" width="10.7109375" style="22" customWidth="1"/>
    <col min="5" max="5" width="14.00390625" style="23" customWidth="1"/>
    <col min="6" max="6" width="18.57421875" style="23" customWidth="1"/>
  </cols>
  <sheetData>
    <row r="1" spans="2:4" ht="12.75">
      <c r="B1" s="1" t="s">
        <v>0</v>
      </c>
      <c r="C1" s="1"/>
      <c r="D1" s="2"/>
    </row>
    <row r="2" spans="2:4" ht="12.75">
      <c r="B2" s="1" t="s">
        <v>85</v>
      </c>
      <c r="C2" s="1"/>
      <c r="D2" s="2"/>
    </row>
    <row r="3" spans="2:4" ht="12.75">
      <c r="B3" s="1" t="s">
        <v>72</v>
      </c>
      <c r="C3" s="1"/>
      <c r="D3" s="2"/>
    </row>
    <row r="4" spans="2:3" ht="12.75">
      <c r="B4" s="1"/>
      <c r="C4" s="1"/>
    </row>
    <row r="5" spans="2:3" ht="12.75">
      <c r="B5" s="1"/>
      <c r="C5" s="1"/>
    </row>
    <row r="6" spans="1:6" ht="12.75">
      <c r="A6" s="16" t="s">
        <v>21</v>
      </c>
      <c r="B6" s="3"/>
      <c r="C6" s="3"/>
      <c r="D6" s="3"/>
      <c r="E6" s="31"/>
      <c r="F6" s="31"/>
    </row>
    <row r="7" spans="1:6" ht="12.75">
      <c r="A7" s="16" t="s">
        <v>14</v>
      </c>
      <c r="B7" s="3"/>
      <c r="C7" s="3"/>
      <c r="D7" s="3"/>
      <c r="E7" s="31"/>
      <c r="F7" s="31"/>
    </row>
    <row r="8" spans="1:6" ht="12.75">
      <c r="A8" s="15"/>
      <c r="B8" s="17"/>
      <c r="C8" s="17"/>
      <c r="D8" s="17"/>
      <c r="E8" s="96" t="s">
        <v>88</v>
      </c>
      <c r="F8" s="96"/>
    </row>
    <row r="9" spans="1:6" ht="12.75">
      <c r="A9" s="4" t="s">
        <v>1</v>
      </c>
      <c r="B9" s="4" t="s">
        <v>2</v>
      </c>
      <c r="C9" s="4" t="s">
        <v>8</v>
      </c>
      <c r="D9" s="4" t="s">
        <v>7</v>
      </c>
      <c r="E9" s="8" t="s">
        <v>3</v>
      </c>
      <c r="F9" s="8" t="s">
        <v>4</v>
      </c>
    </row>
    <row r="10" spans="1:6" ht="25.5">
      <c r="A10" s="58">
        <v>1</v>
      </c>
      <c r="B10" s="52" t="s">
        <v>58</v>
      </c>
      <c r="C10" s="58" t="s">
        <v>5</v>
      </c>
      <c r="D10" s="62">
        <v>1275</v>
      </c>
      <c r="E10" s="62">
        <v>3029</v>
      </c>
      <c r="F10" s="62">
        <f aca="true" t="shared" si="0" ref="F10:F15">+D10*E10</f>
        <v>3861975</v>
      </c>
    </row>
    <row r="11" spans="1:6" ht="51">
      <c r="A11" s="58">
        <v>2</v>
      </c>
      <c r="B11" s="61" t="s">
        <v>41</v>
      </c>
      <c r="C11" s="58" t="s">
        <v>5</v>
      </c>
      <c r="D11" s="62">
        <v>1275</v>
      </c>
      <c r="E11" s="62">
        <v>4874</v>
      </c>
      <c r="F11" s="62">
        <f t="shared" si="0"/>
        <v>6214350</v>
      </c>
    </row>
    <row r="12" spans="1:6" ht="38.25">
      <c r="A12" s="58">
        <v>3</v>
      </c>
      <c r="B12" s="52" t="s">
        <v>89</v>
      </c>
      <c r="C12" s="58" t="s">
        <v>5</v>
      </c>
      <c r="D12" s="62">
        <v>203</v>
      </c>
      <c r="E12" s="62">
        <v>4638</v>
      </c>
      <c r="F12" s="62">
        <f t="shared" si="0"/>
        <v>941514</v>
      </c>
    </row>
    <row r="13" spans="1:6" ht="25.5">
      <c r="A13" s="58">
        <v>4</v>
      </c>
      <c r="B13" s="61" t="s">
        <v>46</v>
      </c>
      <c r="C13" s="58" t="s">
        <v>8</v>
      </c>
      <c r="D13" s="62">
        <v>6</v>
      </c>
      <c r="E13" s="62">
        <v>40000</v>
      </c>
      <c r="F13" s="62">
        <f t="shared" si="0"/>
        <v>240000</v>
      </c>
    </row>
    <row r="14" spans="1:6" ht="38.25">
      <c r="A14" s="58">
        <v>5</v>
      </c>
      <c r="B14" s="61" t="s">
        <v>47</v>
      </c>
      <c r="C14" s="58" t="s">
        <v>8</v>
      </c>
      <c r="D14" s="62">
        <v>58</v>
      </c>
      <c r="E14" s="62">
        <v>30000</v>
      </c>
      <c r="F14" s="62">
        <f t="shared" si="0"/>
        <v>1740000</v>
      </c>
    </row>
    <row r="15" spans="1:6" ht="25.5">
      <c r="A15" s="58">
        <v>6</v>
      </c>
      <c r="B15" s="61" t="s">
        <v>43</v>
      </c>
      <c r="C15" s="58" t="s">
        <v>8</v>
      </c>
      <c r="D15" s="62">
        <v>1</v>
      </c>
      <c r="E15" s="62">
        <v>120000</v>
      </c>
      <c r="F15" s="62">
        <f t="shared" si="0"/>
        <v>120000</v>
      </c>
    </row>
    <row r="16" spans="1:6" ht="38.25">
      <c r="A16" s="58">
        <v>7</v>
      </c>
      <c r="B16" s="61" t="s">
        <v>44</v>
      </c>
      <c r="C16" s="58" t="s">
        <v>6</v>
      </c>
      <c r="D16" s="62">
        <v>1</v>
      </c>
      <c r="E16" s="62">
        <v>350000</v>
      </c>
      <c r="F16" s="62">
        <f>+E16*D16</f>
        <v>350000</v>
      </c>
    </row>
    <row r="17" spans="1:6" ht="25.5">
      <c r="A17" s="58">
        <v>8</v>
      </c>
      <c r="B17" s="61" t="s">
        <v>45</v>
      </c>
      <c r="C17" s="58" t="s">
        <v>9</v>
      </c>
      <c r="D17" s="62">
        <v>140</v>
      </c>
      <c r="E17" s="62">
        <v>1000</v>
      </c>
      <c r="F17" s="62">
        <f>+E17*D17</f>
        <v>140000</v>
      </c>
    </row>
    <row r="18" spans="1:6" ht="12.75">
      <c r="A18" s="58">
        <v>9</v>
      </c>
      <c r="B18" s="61" t="s">
        <v>52</v>
      </c>
      <c r="C18" s="58" t="s">
        <v>9</v>
      </c>
      <c r="D18" s="62">
        <v>220</v>
      </c>
      <c r="E18" s="62">
        <v>2929</v>
      </c>
      <c r="F18" s="62">
        <f>+E18*D18</f>
        <v>644380</v>
      </c>
    </row>
    <row r="19" spans="1:6" ht="12.75">
      <c r="A19" s="58">
        <v>10</v>
      </c>
      <c r="B19" s="61" t="s">
        <v>10</v>
      </c>
      <c r="C19" s="58" t="s">
        <v>6</v>
      </c>
      <c r="D19" s="62">
        <v>1</v>
      </c>
      <c r="E19" s="62">
        <v>100000</v>
      </c>
      <c r="F19" s="62">
        <f>+E19*D19</f>
        <v>100000</v>
      </c>
    </row>
    <row r="20" spans="1:6" ht="15">
      <c r="A20" s="6"/>
      <c r="B20" s="67" t="s">
        <v>27</v>
      </c>
      <c r="C20" s="54"/>
      <c r="D20" s="54"/>
      <c r="E20" s="55"/>
      <c r="F20" s="55">
        <f>SUM(F10:F19)</f>
        <v>14352219</v>
      </c>
    </row>
    <row r="21" spans="1:6" s="27" customFormat="1" ht="15">
      <c r="A21" s="32"/>
      <c r="B21" s="56" t="s">
        <v>50</v>
      </c>
      <c r="C21" s="54"/>
      <c r="D21" s="56"/>
      <c r="E21" s="57"/>
      <c r="F21" s="57">
        <f>+F20*0.25</f>
        <v>3588054.75</v>
      </c>
    </row>
    <row r="22" spans="1:6" s="27" customFormat="1" ht="15">
      <c r="A22" s="32"/>
      <c r="B22" s="56" t="s">
        <v>38</v>
      </c>
      <c r="C22" s="54"/>
      <c r="D22" s="56"/>
      <c r="E22" s="57"/>
      <c r="F22" s="57">
        <f>+F21+F20</f>
        <v>17940273.75</v>
      </c>
    </row>
    <row r="23" spans="1:6" s="27" customFormat="1" ht="15">
      <c r="A23" s="32"/>
      <c r="B23" s="56" t="s">
        <v>29</v>
      </c>
      <c r="C23" s="54"/>
      <c r="D23" s="56"/>
      <c r="E23" s="57"/>
      <c r="F23" s="57">
        <f>+(F20*0.05)*0.16</f>
        <v>114817.75200000001</v>
      </c>
    </row>
    <row r="24" spans="1:6" s="27" customFormat="1" ht="15">
      <c r="A24" s="33"/>
      <c r="B24" s="56" t="s">
        <v>30</v>
      </c>
      <c r="C24" s="54"/>
      <c r="D24" s="56"/>
      <c r="E24" s="57"/>
      <c r="F24" s="57">
        <f>+F23+F22</f>
        <v>18055091.502</v>
      </c>
    </row>
    <row r="25" spans="1:6" s="27" customFormat="1" ht="12">
      <c r="A25" s="63"/>
      <c r="B25" s="10"/>
      <c r="C25" s="43"/>
      <c r="D25" s="10"/>
      <c r="E25" s="64"/>
      <c r="F25" s="64"/>
    </row>
    <row r="26" spans="1:6" s="27" customFormat="1" ht="12">
      <c r="A26" s="63"/>
      <c r="B26" s="10"/>
      <c r="C26" s="43"/>
      <c r="D26" s="10"/>
      <c r="E26" s="64"/>
      <c r="F26" s="64"/>
    </row>
    <row r="27" spans="1:6" s="27" customFormat="1" ht="12">
      <c r="A27" s="63"/>
      <c r="B27" s="10"/>
      <c r="C27" s="43"/>
      <c r="D27" s="10"/>
      <c r="E27" s="64"/>
      <c r="F27" s="64"/>
    </row>
    <row r="28" spans="1:6" s="27" customFormat="1" ht="12">
      <c r="A28" s="63"/>
      <c r="B28" s="10"/>
      <c r="C28" s="43"/>
      <c r="D28" s="10"/>
      <c r="E28" s="64"/>
      <c r="F28" s="64"/>
    </row>
    <row r="29" spans="1:6" s="26" customFormat="1" ht="12.75">
      <c r="A29" s="28"/>
      <c r="C29" s="29"/>
      <c r="D29" s="10"/>
      <c r="E29" s="10"/>
      <c r="F29" s="30"/>
    </row>
    <row r="30" spans="1:6" s="26" customFormat="1" ht="12.75">
      <c r="A30" s="37"/>
      <c r="B30" s="18" t="s">
        <v>59</v>
      </c>
      <c r="C30" s="22"/>
      <c r="D30" s="10"/>
      <c r="E30" s="10"/>
      <c r="F30" s="30"/>
    </row>
    <row r="31" spans="1:6" ht="12.75">
      <c r="A31" s="37"/>
      <c r="B31" s="21" t="s">
        <v>60</v>
      </c>
      <c r="C31" s="22"/>
      <c r="D31" s="12"/>
      <c r="E31" s="12"/>
      <c r="F31" s="18"/>
    </row>
    <row r="32" spans="1:3" ht="12.75">
      <c r="A32" s="37"/>
      <c r="B32" s="23" t="s">
        <v>71</v>
      </c>
      <c r="C32" s="38"/>
    </row>
    <row r="33" spans="1:3" ht="12.75">
      <c r="A33" s="37"/>
      <c r="B33" s="27"/>
      <c r="C33" s="38"/>
    </row>
    <row r="34" spans="1:3" ht="12.75">
      <c r="A34" s="37"/>
      <c r="B34" s="27"/>
      <c r="C34" s="38"/>
    </row>
    <row r="35" spans="1:6" ht="12.75">
      <c r="A35" s="37"/>
      <c r="B35" s="27"/>
      <c r="C35" s="38"/>
      <c r="D35" s="39"/>
      <c r="E35" s="40"/>
      <c r="F35" s="40"/>
    </row>
    <row r="36" spans="1:6" ht="12.75">
      <c r="A36" s="37"/>
      <c r="B36" s="27"/>
      <c r="C36" s="38"/>
      <c r="D36" s="39"/>
      <c r="E36" s="40"/>
      <c r="F36" s="40"/>
    </row>
    <row r="37" spans="1:6" ht="12.75">
      <c r="A37" s="37"/>
      <c r="B37" s="27"/>
      <c r="C37" s="38"/>
      <c r="D37" s="39"/>
      <c r="E37" s="40"/>
      <c r="F37" s="40"/>
    </row>
    <row r="38" spans="1:6" ht="12.75">
      <c r="A38" s="37"/>
      <c r="B38" s="41"/>
      <c r="C38" s="38"/>
      <c r="D38" s="42"/>
      <c r="E38" s="40"/>
      <c r="F38" s="40"/>
    </row>
    <row r="39" spans="1:6" ht="12.75">
      <c r="A39" s="37"/>
      <c r="B39" s="41"/>
      <c r="C39" s="38"/>
      <c r="D39" s="42"/>
      <c r="E39" s="40"/>
      <c r="F39" s="40"/>
    </row>
    <row r="40" spans="1:6" ht="12.75">
      <c r="A40" s="37"/>
      <c r="B40" s="41"/>
      <c r="C40" s="38"/>
      <c r="D40" s="42"/>
      <c r="E40" s="40"/>
      <c r="F40" s="40"/>
    </row>
    <row r="41" spans="1:6" ht="12.75">
      <c r="A41" s="37"/>
      <c r="B41" s="41"/>
      <c r="C41" s="38"/>
      <c r="D41" s="42"/>
      <c r="E41" s="40"/>
      <c r="F41" s="40"/>
    </row>
    <row r="42" spans="1:6" ht="12.75">
      <c r="A42" s="37"/>
      <c r="B42" s="12"/>
      <c r="C42" s="38"/>
      <c r="D42" s="42"/>
      <c r="E42" s="40"/>
      <c r="F42" s="40"/>
    </row>
    <row r="43" spans="1:6" ht="12.75">
      <c r="A43" s="37"/>
      <c r="B43" s="12"/>
      <c r="C43" s="38"/>
      <c r="D43" s="42"/>
      <c r="E43" s="40"/>
      <c r="F43" s="40"/>
    </row>
    <row r="44" spans="1:3" ht="12.75">
      <c r="A44" s="20"/>
      <c r="B44" s="21"/>
      <c r="C44" s="22"/>
    </row>
    <row r="45" spans="2:3" ht="12.75">
      <c r="B45" s="21"/>
      <c r="C45" s="22"/>
    </row>
    <row r="46" spans="2:3" ht="12.75">
      <c r="B46" s="21"/>
      <c r="C46" s="22"/>
    </row>
    <row r="47" spans="2:3" ht="12.75">
      <c r="B47" s="21"/>
      <c r="C47" s="22"/>
    </row>
    <row r="48" spans="2:3" ht="12.75">
      <c r="B48" s="21"/>
      <c r="C48" s="22"/>
    </row>
    <row r="49" spans="2:3" ht="12.75">
      <c r="B49" s="21"/>
      <c r="C49" s="22"/>
    </row>
    <row r="50" spans="2:3" ht="12.75">
      <c r="B50" s="21"/>
      <c r="C50" s="22"/>
    </row>
    <row r="51" spans="2:3" ht="12.75">
      <c r="B51" s="21"/>
      <c r="C51" s="22"/>
    </row>
    <row r="52" spans="2:3" ht="12.75">
      <c r="B52" s="21"/>
      <c r="C52" s="22"/>
    </row>
    <row r="53" spans="2:3" ht="12.75">
      <c r="B53" s="21"/>
      <c r="C53" s="22"/>
    </row>
    <row r="54" spans="2:3" ht="12.75">
      <c r="B54" s="21"/>
      <c r="C54" s="22"/>
    </row>
    <row r="55" spans="2:3" ht="12.75">
      <c r="B55" s="21"/>
      <c r="C55" s="22"/>
    </row>
    <row r="56" spans="2:3" ht="12.75">
      <c r="B56" s="21"/>
      <c r="C56" s="22"/>
    </row>
    <row r="57" spans="2:3" ht="12.75">
      <c r="B57" s="21"/>
      <c r="C57" s="22"/>
    </row>
    <row r="58" spans="2:3" ht="12.75">
      <c r="B58" s="21"/>
      <c r="C58" s="22"/>
    </row>
    <row r="59" spans="2:3" ht="12.75">
      <c r="B59" s="21"/>
      <c r="C59" s="22"/>
    </row>
    <row r="60" spans="2:3" ht="12.75">
      <c r="B60" s="21"/>
      <c r="C60" s="22"/>
    </row>
    <row r="61" spans="2:3" ht="12.75">
      <c r="B61" s="21"/>
      <c r="C61" s="22"/>
    </row>
    <row r="62" spans="2:3" ht="12.75">
      <c r="B62" s="21"/>
      <c r="C62" s="22"/>
    </row>
    <row r="63" spans="2:3" ht="12.75">
      <c r="B63" s="21"/>
      <c r="C63" s="22"/>
    </row>
    <row r="64" spans="2:3" ht="12.75">
      <c r="B64" s="21"/>
      <c r="C64" s="22"/>
    </row>
    <row r="65" spans="2:3" ht="12.75">
      <c r="B65" s="21"/>
      <c r="C65" s="22"/>
    </row>
    <row r="66" spans="2:3" ht="12.75">
      <c r="B66" s="21"/>
      <c r="C66" s="22"/>
    </row>
    <row r="67" spans="2:3" ht="12.75">
      <c r="B67" s="21"/>
      <c r="C67" s="22"/>
    </row>
    <row r="68" spans="2:3" ht="12.75">
      <c r="B68" s="21"/>
      <c r="C68" s="22"/>
    </row>
    <row r="69" spans="2:3" ht="12.75">
      <c r="B69" s="21"/>
      <c r="C69" s="22"/>
    </row>
    <row r="70" spans="2:3" ht="12.75">
      <c r="B70" s="21"/>
      <c r="C70" s="22"/>
    </row>
    <row r="71" spans="2:3" ht="12.75">
      <c r="B71" s="21"/>
      <c r="C71" s="22"/>
    </row>
    <row r="72" spans="2:3" ht="12.75">
      <c r="B72" s="21"/>
      <c r="C72" s="22"/>
    </row>
    <row r="73" spans="2:3" ht="12.75">
      <c r="B73" s="21"/>
      <c r="C73" s="22"/>
    </row>
    <row r="74" spans="2:3" ht="12.75">
      <c r="B74" s="21"/>
      <c r="C74" s="22"/>
    </row>
    <row r="75" spans="2:3" ht="12.75">
      <c r="B75" s="21"/>
      <c r="C75" s="22"/>
    </row>
    <row r="76" spans="2:3" ht="12.75">
      <c r="B76" s="21"/>
      <c r="C76" s="22"/>
    </row>
    <row r="77" spans="2:3" ht="12.75">
      <c r="B77" s="21"/>
      <c r="C77" s="22"/>
    </row>
    <row r="78" spans="2:3" ht="12.75">
      <c r="B78" s="21"/>
      <c r="C78" s="22"/>
    </row>
    <row r="79" spans="2:3" ht="12.75">
      <c r="B79" s="21"/>
      <c r="C79" s="22"/>
    </row>
    <row r="80" spans="2:3" ht="12.75">
      <c r="B80" s="21"/>
      <c r="C80" s="22"/>
    </row>
    <row r="81" spans="2:3" ht="12.75">
      <c r="B81" s="21"/>
      <c r="C81" s="22"/>
    </row>
    <row r="82" spans="2:3" ht="12.75">
      <c r="B82" s="21"/>
      <c r="C82" s="22"/>
    </row>
    <row r="83" spans="2:3" ht="12.75">
      <c r="B83" s="21"/>
      <c r="C83" s="22"/>
    </row>
    <row r="84" spans="2:3" ht="12.75">
      <c r="B84" s="21"/>
      <c r="C84" s="22"/>
    </row>
    <row r="85" spans="2:3" ht="12.75">
      <c r="B85" s="21"/>
      <c r="C85" s="22"/>
    </row>
    <row r="86" spans="2:3" ht="12.75">
      <c r="B86" s="21"/>
      <c r="C86" s="22"/>
    </row>
    <row r="87" spans="2:3" ht="12.75">
      <c r="B87" s="21"/>
      <c r="C87" s="22"/>
    </row>
    <row r="88" spans="2:3" ht="12.75">
      <c r="B88" s="21"/>
      <c r="C88" s="22"/>
    </row>
    <row r="89" spans="2:3" ht="12.75">
      <c r="B89" s="21"/>
      <c r="C89" s="22"/>
    </row>
    <row r="90" spans="2:3" ht="12.75">
      <c r="B90" s="21"/>
      <c r="C90" s="22"/>
    </row>
    <row r="91" spans="2:3" ht="12.75">
      <c r="B91" s="21"/>
      <c r="C91" s="22"/>
    </row>
    <row r="92" spans="2:3" ht="12.75">
      <c r="B92" s="21"/>
      <c r="C92" s="22"/>
    </row>
    <row r="93" spans="2:3" ht="12.75">
      <c r="B93" s="21"/>
      <c r="C93" s="22"/>
    </row>
    <row r="94" spans="2:3" ht="12.75">
      <c r="B94" s="21"/>
      <c r="C94" s="22"/>
    </row>
    <row r="95" spans="2:3" ht="12.75">
      <c r="B95" s="21"/>
      <c r="C95" s="22"/>
    </row>
    <row r="96" spans="2:3" ht="12.75">
      <c r="B96" s="21"/>
      <c r="C96" s="22"/>
    </row>
    <row r="97" spans="2:3" ht="12.75">
      <c r="B97" s="21"/>
      <c r="C97" s="22"/>
    </row>
    <row r="98" spans="2:3" ht="12.75">
      <c r="B98" s="21"/>
      <c r="C98" s="22"/>
    </row>
    <row r="99" spans="2:3" ht="12.75">
      <c r="B99" s="21"/>
      <c r="C99" s="22"/>
    </row>
    <row r="100" spans="2:3" ht="12.75">
      <c r="B100" s="21"/>
      <c r="C100" s="22"/>
    </row>
    <row r="101" spans="2:3" ht="12.75">
      <c r="B101" s="21"/>
      <c r="C101" s="22"/>
    </row>
    <row r="102" spans="2:3" ht="12.75">
      <c r="B102" s="21"/>
      <c r="C102" s="22"/>
    </row>
    <row r="103" spans="2:3" ht="12.75">
      <c r="B103" s="21"/>
      <c r="C103" s="22"/>
    </row>
    <row r="104" spans="2:3" ht="12.75">
      <c r="B104" s="21"/>
      <c r="C104" s="22"/>
    </row>
    <row r="105" spans="2:3" ht="12.75">
      <c r="B105" s="21"/>
      <c r="C105" s="22"/>
    </row>
    <row r="106" spans="2:3" ht="12.75">
      <c r="B106" s="21"/>
      <c r="C106" s="22"/>
    </row>
    <row r="107" spans="2:3" ht="12.75">
      <c r="B107" s="21"/>
      <c r="C107" s="22"/>
    </row>
    <row r="108" spans="2:3" ht="12.75">
      <c r="B108" s="21"/>
      <c r="C108" s="22"/>
    </row>
    <row r="109" spans="2:3" ht="12.75">
      <c r="B109" s="21"/>
      <c r="C109" s="22"/>
    </row>
    <row r="110" spans="2:3" ht="12.75">
      <c r="B110" s="21"/>
      <c r="C110" s="22"/>
    </row>
    <row r="111" spans="2:3" ht="12.75">
      <c r="B111" s="21"/>
      <c r="C111" s="22"/>
    </row>
    <row r="112" spans="2:3" ht="12.75">
      <c r="B112" s="21"/>
      <c r="C112" s="22"/>
    </row>
    <row r="113" spans="2:3" ht="12.75">
      <c r="B113" s="21"/>
      <c r="C113" s="22"/>
    </row>
    <row r="114" spans="2:3" ht="12.75">
      <c r="B114" s="21"/>
      <c r="C114" s="22"/>
    </row>
    <row r="115" spans="2:3" ht="12.75">
      <c r="B115" s="21"/>
      <c r="C115" s="22"/>
    </row>
    <row r="116" spans="2:3" ht="12.75">
      <c r="B116" s="21"/>
      <c r="C116" s="22"/>
    </row>
    <row r="117" spans="2:3" ht="12.75">
      <c r="B117" s="21"/>
      <c r="C117" s="22"/>
    </row>
    <row r="118" spans="2:3" ht="12.75">
      <c r="B118" s="21"/>
      <c r="C118" s="22"/>
    </row>
    <row r="119" spans="2:3" ht="12.75">
      <c r="B119" s="21"/>
      <c r="C119" s="22"/>
    </row>
    <row r="120" spans="2:3" ht="12.75">
      <c r="B120" s="21"/>
      <c r="C120" s="22"/>
    </row>
    <row r="121" spans="2:3" ht="12.75">
      <c r="B121" s="21"/>
      <c r="C121" s="22"/>
    </row>
    <row r="122" spans="2:3" ht="12.75">
      <c r="B122" s="21"/>
      <c r="C122" s="22"/>
    </row>
    <row r="123" spans="2:3" ht="12.75">
      <c r="B123" s="21"/>
      <c r="C123" s="22"/>
    </row>
    <row r="124" spans="2:3" ht="12.75">
      <c r="B124" s="21"/>
      <c r="C124" s="22"/>
    </row>
    <row r="125" spans="2:3" ht="12.75">
      <c r="B125" s="21"/>
      <c r="C125" s="22"/>
    </row>
    <row r="126" spans="2:3" ht="12.75">
      <c r="B126" s="21"/>
      <c r="C126" s="22"/>
    </row>
    <row r="127" spans="2:3" ht="12.75">
      <c r="B127" s="21"/>
      <c r="C127" s="22"/>
    </row>
    <row r="128" spans="2:3" ht="12.75">
      <c r="B128" s="21"/>
      <c r="C128" s="22"/>
    </row>
    <row r="129" spans="2:3" ht="12.75">
      <c r="B129" s="21"/>
      <c r="C129" s="22"/>
    </row>
    <row r="130" spans="2:3" ht="12.75">
      <c r="B130" s="21"/>
      <c r="C130" s="22"/>
    </row>
    <row r="131" spans="2:3" ht="12.75">
      <c r="B131" s="21"/>
      <c r="C131" s="22"/>
    </row>
    <row r="132" spans="2:3" ht="12.75">
      <c r="B132" s="21"/>
      <c r="C132" s="22"/>
    </row>
    <row r="133" spans="2:3" ht="12.75">
      <c r="B133" s="21"/>
      <c r="C133" s="22"/>
    </row>
    <row r="134" spans="2:3" ht="12.75">
      <c r="B134" s="21"/>
      <c r="C134" s="22"/>
    </row>
    <row r="135" spans="2:3" ht="12.75">
      <c r="B135" s="21"/>
      <c r="C135" s="22"/>
    </row>
    <row r="136" spans="2:3" ht="12.75">
      <c r="B136" s="21"/>
      <c r="C136" s="22"/>
    </row>
    <row r="137" spans="2:3" ht="12.75">
      <c r="B137" s="21"/>
      <c r="C137" s="22"/>
    </row>
    <row r="138" spans="2:3" ht="12.75">
      <c r="B138" s="21"/>
      <c r="C138" s="22"/>
    </row>
    <row r="139" spans="2:3" ht="12.75">
      <c r="B139" s="21"/>
      <c r="C139" s="22"/>
    </row>
    <row r="140" spans="2:3" ht="12.75">
      <c r="B140" s="21"/>
      <c r="C140" s="22"/>
    </row>
    <row r="141" spans="2:3" ht="12.75">
      <c r="B141" s="21"/>
      <c r="C141" s="22"/>
    </row>
    <row r="142" spans="2:3" ht="12.75">
      <c r="B142" s="21"/>
      <c r="C142" s="22"/>
    </row>
    <row r="143" spans="2:3" ht="12.75">
      <c r="B143" s="21"/>
      <c r="C143" s="22"/>
    </row>
    <row r="144" spans="2:3" ht="12.75">
      <c r="B144" s="21"/>
      <c r="C144" s="22"/>
    </row>
    <row r="145" spans="2:3" ht="12.75">
      <c r="B145" s="21"/>
      <c r="C145" s="22"/>
    </row>
    <row r="146" spans="2:3" ht="12.75">
      <c r="B146" s="21"/>
      <c r="C146" s="22"/>
    </row>
    <row r="147" spans="2:3" ht="12.75">
      <c r="B147" s="21"/>
      <c r="C147" s="22"/>
    </row>
    <row r="148" spans="2:3" ht="12.75">
      <c r="B148" s="21"/>
      <c r="C148" s="22"/>
    </row>
    <row r="149" spans="2:3" ht="12.75">
      <c r="B149" s="21"/>
      <c r="C149" s="22"/>
    </row>
    <row r="150" spans="2:3" ht="12.75">
      <c r="B150" s="21"/>
      <c r="C150" s="22"/>
    </row>
    <row r="151" spans="2:3" ht="12.75">
      <c r="B151" s="21"/>
      <c r="C151" s="22"/>
    </row>
    <row r="152" spans="2:3" ht="12.75">
      <c r="B152" s="21"/>
      <c r="C152" s="22"/>
    </row>
    <row r="153" spans="2:3" ht="12.75">
      <c r="B153" s="21"/>
      <c r="C153" s="22"/>
    </row>
    <row r="154" spans="2:3" ht="12.75">
      <c r="B154" s="21"/>
      <c r="C154" s="22"/>
    </row>
    <row r="155" spans="2:3" ht="12.75">
      <c r="B155" s="21"/>
      <c r="C155" s="22"/>
    </row>
    <row r="156" spans="2:3" ht="12.75">
      <c r="B156" s="21"/>
      <c r="C156" s="22"/>
    </row>
    <row r="157" spans="2:3" ht="12.75">
      <c r="B157" s="21"/>
      <c r="C157" s="22"/>
    </row>
    <row r="158" spans="2:3" ht="12.75">
      <c r="B158" s="21"/>
      <c r="C158" s="22"/>
    </row>
    <row r="159" spans="2:3" ht="12.75">
      <c r="B159" s="21"/>
      <c r="C159" s="22"/>
    </row>
    <row r="160" spans="2:3" ht="12.75">
      <c r="B160" s="21"/>
      <c r="C160" s="22"/>
    </row>
    <row r="161" spans="2:3" ht="12.75">
      <c r="B161" s="21"/>
      <c r="C161" s="22"/>
    </row>
    <row r="162" spans="2:3" ht="12.75">
      <c r="B162" s="21"/>
      <c r="C162" s="22"/>
    </row>
    <row r="163" spans="2:3" ht="12.75">
      <c r="B163" s="21"/>
      <c r="C163" s="22"/>
    </row>
    <row r="164" spans="2:3" ht="12.75">
      <c r="B164" s="21"/>
      <c r="C164" s="22"/>
    </row>
    <row r="165" spans="2:3" ht="12.75">
      <c r="B165" s="21"/>
      <c r="C165" s="22"/>
    </row>
    <row r="166" spans="2:3" ht="12.75">
      <c r="B166" s="21"/>
      <c r="C166" s="22"/>
    </row>
    <row r="167" spans="2:3" ht="12.75">
      <c r="B167" s="21"/>
      <c r="C167" s="21"/>
    </row>
    <row r="168" spans="2:3" ht="12.75">
      <c r="B168" s="21"/>
      <c r="C168" s="21"/>
    </row>
    <row r="169" spans="2:3" ht="12.75">
      <c r="B169" s="21"/>
      <c r="C169" s="21"/>
    </row>
    <row r="170" spans="2:3" ht="12.75">
      <c r="B170" s="21"/>
      <c r="C170" s="21"/>
    </row>
    <row r="171" spans="2:3" ht="12.75">
      <c r="B171" s="21"/>
      <c r="C171" s="21"/>
    </row>
    <row r="172" spans="2:3" ht="12.75">
      <c r="B172" s="21"/>
      <c r="C172" s="21"/>
    </row>
    <row r="173" spans="2:3" ht="12.75">
      <c r="B173" s="21"/>
      <c r="C173" s="21"/>
    </row>
    <row r="174" spans="2:3" ht="12.75">
      <c r="B174" s="21"/>
      <c r="C174" s="21"/>
    </row>
    <row r="175" spans="2:3" ht="12.75">
      <c r="B175" s="21"/>
      <c r="C175" s="21"/>
    </row>
    <row r="176" spans="2:3" ht="12.75">
      <c r="B176" s="21"/>
      <c r="C176" s="21"/>
    </row>
    <row r="177" spans="2:3" ht="12.75">
      <c r="B177" s="21"/>
      <c r="C177" s="21"/>
    </row>
    <row r="178" spans="2:3" ht="12.75">
      <c r="B178" s="21"/>
      <c r="C178" s="21"/>
    </row>
    <row r="179" spans="2:3" ht="12.75">
      <c r="B179" s="21"/>
      <c r="C179" s="21"/>
    </row>
    <row r="180" spans="2:3" ht="12.75">
      <c r="B180" s="21"/>
      <c r="C180" s="21"/>
    </row>
    <row r="181" spans="2:3" ht="12.75">
      <c r="B181" s="21"/>
      <c r="C181" s="21"/>
    </row>
    <row r="182" spans="2:3" ht="12.75">
      <c r="B182" s="21"/>
      <c r="C182" s="21"/>
    </row>
    <row r="183" spans="2:3" ht="12.75">
      <c r="B183" s="21"/>
      <c r="C183" s="21"/>
    </row>
    <row r="184" spans="2:3" ht="12.75">
      <c r="B184" s="21"/>
      <c r="C184" s="21"/>
    </row>
    <row r="185" spans="2:3" ht="12.75">
      <c r="B185" s="21"/>
      <c r="C185" s="21"/>
    </row>
    <row r="186" spans="2:3" ht="12.75">
      <c r="B186" s="21"/>
      <c r="C186" s="21"/>
    </row>
    <row r="187" spans="2:3" ht="12.75">
      <c r="B187" s="21"/>
      <c r="C187" s="21"/>
    </row>
    <row r="188" spans="2:3" ht="12.75">
      <c r="B188" s="21"/>
      <c r="C188" s="21"/>
    </row>
    <row r="189" spans="2:3" ht="12.75">
      <c r="B189" s="21"/>
      <c r="C189" s="21"/>
    </row>
    <row r="190" spans="2:3" ht="12.75">
      <c r="B190" s="21"/>
      <c r="C190" s="21"/>
    </row>
    <row r="191" spans="2:3" ht="12.75">
      <c r="B191" s="21"/>
      <c r="C191" s="21"/>
    </row>
    <row r="192" spans="2:3" ht="12.75">
      <c r="B192" s="21"/>
      <c r="C192" s="21"/>
    </row>
    <row r="193" spans="2:3" ht="12.75">
      <c r="B193" s="21"/>
      <c r="C193" s="21"/>
    </row>
    <row r="194" spans="2:3" ht="12.75">
      <c r="B194" s="21"/>
      <c r="C194" s="21"/>
    </row>
  </sheetData>
  <sheetProtection/>
  <mergeCells count="1">
    <mergeCell ref="E8:F8"/>
  </mergeCells>
  <printOptions horizontalCentered="1"/>
  <pageMargins left="0.1968503937007874" right="0.1968503937007874" top="0.5905511811023623" bottom="0.5905511811023623" header="0"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F188"/>
  <sheetViews>
    <sheetView tabSelected="1" zoomScalePageLayoutView="0" workbookViewId="0" topLeftCell="A1">
      <selection activeCell="I26" sqref="I26"/>
    </sheetView>
  </sheetViews>
  <sheetFormatPr defaultColWidth="11.421875" defaultRowHeight="12.75"/>
  <cols>
    <col min="1" max="1" width="6.57421875" style="23" customWidth="1"/>
    <col min="2" max="2" width="42.57421875" style="23" customWidth="1"/>
    <col min="3" max="3" width="7.00390625" style="23" bestFit="1" customWidth="1"/>
    <col min="4" max="4" width="8.8515625" style="22" customWidth="1"/>
    <col min="5" max="5" width="15.421875" style="23" customWidth="1"/>
    <col min="6" max="6" width="19.421875" style="23" customWidth="1"/>
  </cols>
  <sheetData>
    <row r="1" spans="2:4" ht="12.75">
      <c r="B1" s="1" t="s">
        <v>0</v>
      </c>
      <c r="C1" s="1"/>
      <c r="D1" s="2"/>
    </row>
    <row r="2" spans="2:4" ht="12.75">
      <c r="B2" s="1" t="s">
        <v>85</v>
      </c>
      <c r="C2" s="1"/>
      <c r="D2" s="2"/>
    </row>
    <row r="3" spans="2:4" ht="12.75">
      <c r="B3" s="1" t="s">
        <v>70</v>
      </c>
      <c r="C3" s="1"/>
      <c r="D3" s="2"/>
    </row>
    <row r="4" spans="2:3" ht="12.75">
      <c r="B4" s="1"/>
      <c r="C4" s="1"/>
    </row>
    <row r="5" spans="2:3" ht="12.75">
      <c r="B5" s="1"/>
      <c r="C5" s="1"/>
    </row>
    <row r="6" spans="1:6" s="11" customFormat="1" ht="12.75">
      <c r="A6" s="97" t="s">
        <v>22</v>
      </c>
      <c r="B6" s="97"/>
      <c r="C6" s="97"/>
      <c r="D6" s="97"/>
      <c r="E6" s="97"/>
      <c r="F6" s="97"/>
    </row>
    <row r="7" spans="1:6" s="11" customFormat="1" ht="12.75">
      <c r="A7" s="97" t="s">
        <v>15</v>
      </c>
      <c r="B7" s="97"/>
      <c r="C7" s="97"/>
      <c r="D7" s="97"/>
      <c r="E7" s="97"/>
      <c r="F7" s="97"/>
    </row>
    <row r="8" spans="1:4" ht="12.75">
      <c r="A8" s="16"/>
      <c r="B8" s="3"/>
      <c r="C8" s="3"/>
      <c r="D8" s="3"/>
    </row>
    <row r="9" spans="1:6" ht="12.75">
      <c r="A9" s="15"/>
      <c r="B9" s="17"/>
      <c r="C9" s="17"/>
      <c r="D9" s="17"/>
      <c r="E9" s="96" t="s">
        <v>88</v>
      </c>
      <c r="F9" s="96"/>
    </row>
    <row r="10" spans="1:6" ht="12.75">
      <c r="A10" s="4" t="s">
        <v>1</v>
      </c>
      <c r="B10" s="4" t="s">
        <v>2</v>
      </c>
      <c r="C10" s="4" t="s">
        <v>8</v>
      </c>
      <c r="D10" s="4" t="s">
        <v>7</v>
      </c>
      <c r="E10" s="8" t="s">
        <v>3</v>
      </c>
      <c r="F10" s="8" t="s">
        <v>4</v>
      </c>
    </row>
    <row r="11" spans="1:6" ht="25.5">
      <c r="A11" s="58">
        <v>1</v>
      </c>
      <c r="B11" s="52" t="s">
        <v>58</v>
      </c>
      <c r="C11" s="58" t="s">
        <v>5</v>
      </c>
      <c r="D11" s="59">
        <v>615</v>
      </c>
      <c r="E11" s="60">
        <v>3029</v>
      </c>
      <c r="F11" s="60">
        <f>+D11*E11</f>
        <v>1862835</v>
      </c>
    </row>
    <row r="12" spans="1:6" ht="51">
      <c r="A12" s="58">
        <v>2</v>
      </c>
      <c r="B12" s="61" t="s">
        <v>41</v>
      </c>
      <c r="C12" s="58" t="s">
        <v>5</v>
      </c>
      <c r="D12" s="60">
        <v>615</v>
      </c>
      <c r="E12" s="60">
        <v>4874</v>
      </c>
      <c r="F12" s="60">
        <f aca="true" t="shared" si="0" ref="F12:F19">+D12*E12</f>
        <v>2997510</v>
      </c>
    </row>
    <row r="13" spans="1:6" ht="38.25">
      <c r="A13" s="58">
        <v>3</v>
      </c>
      <c r="B13" s="52" t="s">
        <v>89</v>
      </c>
      <c r="C13" s="58" t="s">
        <v>5</v>
      </c>
      <c r="D13" s="60">
        <v>145</v>
      </c>
      <c r="E13" s="60">
        <v>4638</v>
      </c>
      <c r="F13" s="60">
        <f t="shared" si="0"/>
        <v>672510</v>
      </c>
    </row>
    <row r="14" spans="1:6" ht="38.25">
      <c r="A14" s="58">
        <v>4</v>
      </c>
      <c r="B14" s="61" t="s">
        <v>53</v>
      </c>
      <c r="C14" s="58" t="s">
        <v>8</v>
      </c>
      <c r="D14" s="60">
        <v>2</v>
      </c>
      <c r="E14" s="60">
        <v>40000</v>
      </c>
      <c r="F14" s="60">
        <f t="shared" si="0"/>
        <v>80000</v>
      </c>
    </row>
    <row r="15" spans="1:6" ht="38.25">
      <c r="A15" s="58">
        <v>5</v>
      </c>
      <c r="B15" s="61" t="s">
        <v>54</v>
      </c>
      <c r="C15" s="58" t="s">
        <v>8</v>
      </c>
      <c r="D15" s="60">
        <v>16</v>
      </c>
      <c r="E15" s="60">
        <v>30000</v>
      </c>
      <c r="F15" s="60">
        <f t="shared" si="0"/>
        <v>480000</v>
      </c>
    </row>
    <row r="16" spans="1:6" ht="38.25">
      <c r="A16" s="58">
        <v>6</v>
      </c>
      <c r="B16" s="61" t="s">
        <v>44</v>
      </c>
      <c r="C16" s="58" t="s">
        <v>6</v>
      </c>
      <c r="D16" s="60">
        <v>1</v>
      </c>
      <c r="E16" s="60">
        <v>350000</v>
      </c>
      <c r="F16" s="60">
        <f t="shared" si="0"/>
        <v>350000</v>
      </c>
    </row>
    <row r="17" spans="1:6" ht="25.5">
      <c r="A17" s="58">
        <v>7</v>
      </c>
      <c r="B17" s="61" t="s">
        <v>45</v>
      </c>
      <c r="C17" s="58" t="s">
        <v>9</v>
      </c>
      <c r="D17" s="60">
        <v>104</v>
      </c>
      <c r="E17" s="60">
        <v>1000</v>
      </c>
      <c r="F17" s="60">
        <f t="shared" si="0"/>
        <v>104000</v>
      </c>
    </row>
    <row r="18" spans="1:6" ht="12.75">
      <c r="A18" s="58">
        <v>8</v>
      </c>
      <c r="B18" s="61" t="s">
        <v>55</v>
      </c>
      <c r="C18" s="58" t="s">
        <v>9</v>
      </c>
      <c r="D18" s="60">
        <v>123</v>
      </c>
      <c r="E18" s="60">
        <v>2929</v>
      </c>
      <c r="F18" s="60">
        <f t="shared" si="0"/>
        <v>360267</v>
      </c>
    </row>
    <row r="19" spans="1:6" ht="12.75">
      <c r="A19" s="58">
        <v>9</v>
      </c>
      <c r="B19" s="61" t="s">
        <v>10</v>
      </c>
      <c r="C19" s="58" t="s">
        <v>6</v>
      </c>
      <c r="D19" s="60">
        <v>1</v>
      </c>
      <c r="E19" s="60">
        <v>100000</v>
      </c>
      <c r="F19" s="60">
        <f t="shared" si="0"/>
        <v>100000</v>
      </c>
    </row>
    <row r="20" spans="1:6" ht="15">
      <c r="A20" s="6"/>
      <c r="B20" s="67" t="s">
        <v>27</v>
      </c>
      <c r="C20" s="54"/>
      <c r="D20" s="54"/>
      <c r="E20" s="55"/>
      <c r="F20" s="55">
        <f>SUM(F11:F19)</f>
        <v>7007122</v>
      </c>
    </row>
    <row r="21" spans="1:6" s="27" customFormat="1" ht="15">
      <c r="A21" s="32"/>
      <c r="B21" s="56" t="s">
        <v>50</v>
      </c>
      <c r="C21" s="54"/>
      <c r="D21" s="56"/>
      <c r="E21" s="57"/>
      <c r="F21" s="57">
        <f>+F20*0.25</f>
        <v>1751780.5</v>
      </c>
    </row>
    <row r="22" spans="1:6" s="27" customFormat="1" ht="15">
      <c r="A22" s="32"/>
      <c r="B22" s="56" t="s">
        <v>38</v>
      </c>
      <c r="C22" s="54"/>
      <c r="D22" s="56"/>
      <c r="E22" s="57"/>
      <c r="F22" s="57">
        <f>+F21+F20</f>
        <v>8758902.5</v>
      </c>
    </row>
    <row r="23" spans="1:6" s="27" customFormat="1" ht="15">
      <c r="A23" s="32"/>
      <c r="B23" s="56" t="s">
        <v>29</v>
      </c>
      <c r="C23" s="54"/>
      <c r="D23" s="56"/>
      <c r="E23" s="57"/>
      <c r="F23" s="57">
        <f>+(F20*0.05)*0.16</f>
        <v>56056.97600000001</v>
      </c>
    </row>
    <row r="24" spans="1:6" s="27" customFormat="1" ht="15">
      <c r="A24" s="33"/>
      <c r="B24" s="56" t="s">
        <v>30</v>
      </c>
      <c r="C24" s="54"/>
      <c r="D24" s="56"/>
      <c r="E24" s="57"/>
      <c r="F24" s="57">
        <f>+F23+F22</f>
        <v>8814959.476</v>
      </c>
    </row>
    <row r="25" spans="1:6" s="26" customFormat="1" ht="12.75">
      <c r="A25" s="28"/>
      <c r="C25" s="29"/>
      <c r="D25" s="10"/>
      <c r="E25" s="10"/>
      <c r="F25" s="30"/>
    </row>
    <row r="26" spans="1:6" s="26" customFormat="1" ht="12.75">
      <c r="A26" s="28"/>
      <c r="B26" s="23"/>
      <c r="C26" s="29"/>
      <c r="D26" s="10"/>
      <c r="E26" s="10"/>
      <c r="F26" s="30"/>
    </row>
    <row r="27" spans="1:6" ht="12.75">
      <c r="A27" s="13"/>
      <c r="B27" s="12"/>
      <c r="C27" s="24"/>
      <c r="D27" s="12"/>
      <c r="E27" s="12"/>
      <c r="F27" s="18"/>
    </row>
    <row r="28" spans="1:6" ht="12.75">
      <c r="A28" s="13"/>
      <c r="B28" s="12"/>
      <c r="C28" s="24"/>
      <c r="D28" s="12"/>
      <c r="E28" s="12"/>
      <c r="F28" s="18"/>
    </row>
    <row r="29" spans="1:6" ht="12.75">
      <c r="A29" s="13"/>
      <c r="B29" s="12"/>
      <c r="C29" s="24"/>
      <c r="D29" s="12"/>
      <c r="E29" s="12"/>
      <c r="F29" s="18"/>
    </row>
    <row r="30" spans="2:3" ht="12.75">
      <c r="B30" s="21"/>
      <c r="C30" s="22"/>
    </row>
    <row r="31" spans="1:6" ht="12.75">
      <c r="A31" s="37"/>
      <c r="B31" s="18" t="s">
        <v>59</v>
      </c>
      <c r="C31" s="22"/>
      <c r="D31" s="10"/>
      <c r="E31" s="40"/>
      <c r="F31" s="40"/>
    </row>
    <row r="32" spans="1:6" ht="12.75">
      <c r="A32" s="37"/>
      <c r="B32" s="21" t="s">
        <v>60</v>
      </c>
      <c r="C32" s="22"/>
      <c r="D32" s="12"/>
      <c r="E32" s="40"/>
      <c r="F32" s="40"/>
    </row>
    <row r="33" spans="1:6" ht="12.75">
      <c r="A33" s="37"/>
      <c r="B33" s="23" t="s">
        <v>73</v>
      </c>
      <c r="C33" s="38"/>
      <c r="E33" s="40"/>
      <c r="F33" s="40"/>
    </row>
    <row r="34" spans="1:6" ht="12.75">
      <c r="A34" s="37"/>
      <c r="B34" s="27"/>
      <c r="C34" s="38"/>
      <c r="E34" s="40"/>
      <c r="F34" s="40"/>
    </row>
    <row r="35" spans="1:6" ht="12.75">
      <c r="A35" s="37"/>
      <c r="B35" s="41"/>
      <c r="C35" s="38"/>
      <c r="D35" s="42"/>
      <c r="E35" s="40"/>
      <c r="F35" s="40"/>
    </row>
    <row r="36" spans="1:6" ht="12.75">
      <c r="A36" s="37"/>
      <c r="B36" s="41"/>
      <c r="C36" s="38"/>
      <c r="D36" s="42"/>
      <c r="E36" s="40"/>
      <c r="F36" s="40"/>
    </row>
    <row r="37" spans="1:6" ht="12.75">
      <c r="A37" s="37"/>
      <c r="B37" s="41"/>
      <c r="C37" s="38"/>
      <c r="D37" s="42"/>
      <c r="E37" s="40"/>
      <c r="F37" s="40"/>
    </row>
    <row r="38" spans="1:6" ht="12.75">
      <c r="A38" s="37"/>
      <c r="B38" s="12"/>
      <c r="C38" s="38"/>
      <c r="D38" s="42"/>
      <c r="E38" s="40"/>
      <c r="F38" s="40"/>
    </row>
    <row r="39" spans="1:6" ht="12.75">
      <c r="A39" s="37"/>
      <c r="B39" s="12"/>
      <c r="C39" s="38"/>
      <c r="D39" s="42"/>
      <c r="E39" s="40"/>
      <c r="F39" s="40"/>
    </row>
    <row r="40" spans="2:3" ht="12.75">
      <c r="B40" s="21"/>
      <c r="C40" s="22"/>
    </row>
    <row r="41" spans="2:3" ht="12.75">
      <c r="B41" s="21"/>
      <c r="C41" s="22"/>
    </row>
    <row r="42" spans="2:3" ht="12.75">
      <c r="B42" s="21"/>
      <c r="C42" s="22"/>
    </row>
    <row r="43" spans="2:3" ht="12.75">
      <c r="B43" s="21"/>
      <c r="C43" s="22"/>
    </row>
    <row r="44" spans="2:3" ht="12.75">
      <c r="B44" s="21"/>
      <c r="C44" s="22"/>
    </row>
    <row r="45" spans="2:3" ht="12.75">
      <c r="B45" s="21"/>
      <c r="C45" s="22"/>
    </row>
    <row r="46" spans="2:3" ht="12.75">
      <c r="B46" s="21"/>
      <c r="C46" s="22"/>
    </row>
    <row r="47" spans="2:3" ht="12.75">
      <c r="B47" s="21"/>
      <c r="C47" s="22"/>
    </row>
    <row r="48" spans="2:3" ht="12.75">
      <c r="B48" s="21"/>
      <c r="C48" s="22"/>
    </row>
    <row r="49" spans="2:3" ht="12.75">
      <c r="B49" s="21"/>
      <c r="C49" s="22"/>
    </row>
    <row r="50" spans="2:3" ht="12.75">
      <c r="B50" s="21"/>
      <c r="C50" s="22"/>
    </row>
    <row r="51" spans="2:3" ht="12.75">
      <c r="B51" s="21"/>
      <c r="C51" s="22"/>
    </row>
    <row r="52" spans="2:3" ht="12.75">
      <c r="B52" s="21"/>
      <c r="C52" s="22"/>
    </row>
    <row r="53" spans="2:3" ht="12.75">
      <c r="B53" s="21"/>
      <c r="C53" s="22"/>
    </row>
    <row r="54" spans="2:3" ht="12.75">
      <c r="B54" s="21"/>
      <c r="C54" s="22"/>
    </row>
    <row r="55" spans="2:3" ht="12.75">
      <c r="B55" s="21"/>
      <c r="C55" s="22"/>
    </row>
    <row r="56" spans="2:3" ht="12.75">
      <c r="B56" s="21"/>
      <c r="C56" s="22"/>
    </row>
    <row r="57" spans="2:3" ht="12.75">
      <c r="B57" s="21"/>
      <c r="C57" s="22"/>
    </row>
    <row r="58" spans="2:3" ht="12.75">
      <c r="B58" s="21"/>
      <c r="C58" s="22"/>
    </row>
    <row r="59" spans="2:3" ht="12.75">
      <c r="B59" s="21"/>
      <c r="C59" s="22"/>
    </row>
    <row r="60" spans="2:3" ht="12.75">
      <c r="B60" s="21"/>
      <c r="C60" s="22"/>
    </row>
    <row r="61" spans="2:3" ht="12.75">
      <c r="B61" s="21"/>
      <c r="C61" s="22"/>
    </row>
    <row r="62" spans="2:3" ht="12.75">
      <c r="B62" s="21"/>
      <c r="C62" s="22"/>
    </row>
    <row r="63" spans="2:3" ht="12.75">
      <c r="B63" s="21"/>
      <c r="C63" s="22"/>
    </row>
    <row r="64" spans="2:3" ht="12.75">
      <c r="B64" s="21"/>
      <c r="C64" s="22"/>
    </row>
    <row r="65" spans="2:3" ht="12.75">
      <c r="B65" s="21"/>
      <c r="C65" s="22"/>
    </row>
    <row r="66" spans="2:3" ht="12.75">
      <c r="B66" s="21"/>
      <c r="C66" s="22"/>
    </row>
    <row r="67" spans="2:3" ht="12.75">
      <c r="B67" s="21"/>
      <c r="C67" s="22"/>
    </row>
    <row r="68" spans="2:3" ht="12.75">
      <c r="B68" s="21"/>
      <c r="C68" s="22"/>
    </row>
    <row r="69" spans="2:3" ht="12.75">
      <c r="B69" s="21"/>
      <c r="C69" s="22"/>
    </row>
    <row r="70" spans="2:3" ht="12.75">
      <c r="B70" s="21"/>
      <c r="C70" s="22"/>
    </row>
    <row r="71" spans="2:3" ht="12.75">
      <c r="B71" s="21"/>
      <c r="C71" s="22"/>
    </row>
    <row r="72" spans="2:3" ht="12.75">
      <c r="B72" s="21"/>
      <c r="C72" s="22"/>
    </row>
    <row r="73" spans="2:3" ht="12.75">
      <c r="B73" s="21"/>
      <c r="C73" s="22"/>
    </row>
    <row r="74" spans="2:3" ht="12.75">
      <c r="B74" s="21"/>
      <c r="C74" s="22"/>
    </row>
    <row r="75" spans="2:3" ht="12.75">
      <c r="B75" s="21"/>
      <c r="C75" s="22"/>
    </row>
    <row r="76" spans="2:3" ht="12.75">
      <c r="B76" s="21"/>
      <c r="C76" s="22"/>
    </row>
    <row r="77" spans="2:3" ht="12.75">
      <c r="B77" s="21"/>
      <c r="C77" s="22"/>
    </row>
    <row r="78" spans="2:3" ht="12.75">
      <c r="B78" s="21"/>
      <c r="C78" s="22"/>
    </row>
    <row r="79" spans="2:3" ht="12.75">
      <c r="B79" s="21"/>
      <c r="C79" s="22"/>
    </row>
    <row r="80" spans="2:3" ht="12.75">
      <c r="B80" s="21"/>
      <c r="C80" s="22"/>
    </row>
    <row r="81" spans="2:3" ht="12.75">
      <c r="B81" s="21"/>
      <c r="C81" s="22"/>
    </row>
    <row r="82" spans="2:3" ht="12.75">
      <c r="B82" s="21"/>
      <c r="C82" s="22"/>
    </row>
    <row r="83" spans="2:3" ht="12.75">
      <c r="B83" s="21"/>
      <c r="C83" s="22"/>
    </row>
    <row r="84" spans="2:3" ht="12.75">
      <c r="B84" s="21"/>
      <c r="C84" s="22"/>
    </row>
    <row r="85" spans="2:3" ht="12.75">
      <c r="B85" s="21"/>
      <c r="C85" s="22"/>
    </row>
    <row r="86" spans="2:3" ht="12.75">
      <c r="B86" s="21"/>
      <c r="C86" s="22"/>
    </row>
    <row r="87" spans="2:3" ht="12.75">
      <c r="B87" s="21"/>
      <c r="C87" s="22"/>
    </row>
    <row r="88" spans="2:3" ht="12.75">
      <c r="B88" s="21"/>
      <c r="C88" s="22"/>
    </row>
    <row r="89" spans="2:3" ht="12.75">
      <c r="B89" s="21"/>
      <c r="C89" s="22"/>
    </row>
    <row r="90" spans="2:3" ht="12.75">
      <c r="B90" s="21"/>
      <c r="C90" s="22"/>
    </row>
    <row r="91" spans="2:3" ht="12.75">
      <c r="B91" s="21"/>
      <c r="C91" s="22"/>
    </row>
    <row r="92" spans="2:3" ht="12.75">
      <c r="B92" s="21"/>
      <c r="C92" s="22"/>
    </row>
    <row r="93" spans="2:3" ht="12.75">
      <c r="B93" s="21"/>
      <c r="C93" s="22"/>
    </row>
    <row r="94" spans="2:3" ht="12.75">
      <c r="B94" s="21"/>
      <c r="C94" s="22"/>
    </row>
    <row r="95" spans="2:3" ht="12.75">
      <c r="B95" s="21"/>
      <c r="C95" s="22"/>
    </row>
    <row r="96" spans="2:3" ht="12.75">
      <c r="B96" s="21"/>
      <c r="C96" s="22"/>
    </row>
    <row r="97" spans="2:3" ht="12.75">
      <c r="B97" s="21"/>
      <c r="C97" s="22"/>
    </row>
    <row r="98" spans="2:3" ht="12.75">
      <c r="B98" s="21"/>
      <c r="C98" s="22"/>
    </row>
    <row r="99" spans="2:3" ht="12.75">
      <c r="B99" s="21"/>
      <c r="C99" s="22"/>
    </row>
    <row r="100" spans="2:3" ht="12.75">
      <c r="B100" s="21"/>
      <c r="C100" s="22"/>
    </row>
    <row r="101" spans="2:3" ht="12.75">
      <c r="B101" s="21"/>
      <c r="C101" s="22"/>
    </row>
    <row r="102" spans="2:3" ht="12.75">
      <c r="B102" s="21"/>
      <c r="C102" s="22"/>
    </row>
    <row r="103" spans="2:3" ht="12.75">
      <c r="B103" s="21"/>
      <c r="C103" s="22"/>
    </row>
    <row r="104" spans="2:3" ht="12.75">
      <c r="B104" s="21"/>
      <c r="C104" s="22"/>
    </row>
    <row r="105" spans="2:3" ht="12.75">
      <c r="B105" s="21"/>
      <c r="C105" s="22"/>
    </row>
    <row r="106" spans="2:3" ht="12.75">
      <c r="B106" s="21"/>
      <c r="C106" s="22"/>
    </row>
    <row r="107" spans="2:3" ht="12.75">
      <c r="B107" s="21"/>
      <c r="C107" s="22"/>
    </row>
    <row r="108" spans="2:3" ht="12.75">
      <c r="B108" s="21"/>
      <c r="C108" s="22"/>
    </row>
    <row r="109" spans="2:3" ht="12.75">
      <c r="B109" s="21"/>
      <c r="C109" s="22"/>
    </row>
    <row r="110" spans="2:3" ht="12.75">
      <c r="B110" s="21"/>
      <c r="C110" s="22"/>
    </row>
    <row r="111" spans="2:3" ht="12.75">
      <c r="B111" s="21"/>
      <c r="C111" s="22"/>
    </row>
    <row r="112" spans="2:3" ht="12.75">
      <c r="B112" s="21"/>
      <c r="C112" s="22"/>
    </row>
    <row r="113" spans="2:3" ht="12.75">
      <c r="B113" s="21"/>
      <c r="C113" s="22"/>
    </row>
    <row r="114" spans="2:3" ht="12.75">
      <c r="B114" s="21"/>
      <c r="C114" s="22"/>
    </row>
    <row r="115" spans="2:3" ht="12.75">
      <c r="B115" s="21"/>
      <c r="C115" s="22"/>
    </row>
    <row r="116" spans="2:3" ht="12.75">
      <c r="B116" s="21"/>
      <c r="C116" s="22"/>
    </row>
    <row r="117" spans="2:3" ht="12.75">
      <c r="B117" s="21"/>
      <c r="C117" s="22"/>
    </row>
    <row r="118" spans="2:3" ht="12.75">
      <c r="B118" s="21"/>
      <c r="C118" s="22"/>
    </row>
    <row r="119" spans="2:3" ht="12.75">
      <c r="B119" s="21"/>
      <c r="C119" s="22"/>
    </row>
    <row r="120" spans="2:3" ht="12.75">
      <c r="B120" s="21"/>
      <c r="C120" s="22"/>
    </row>
    <row r="121" spans="2:3" ht="12.75">
      <c r="B121" s="21"/>
      <c r="C121" s="22"/>
    </row>
    <row r="122" spans="2:3" ht="12.75">
      <c r="B122" s="21"/>
      <c r="C122" s="22"/>
    </row>
    <row r="123" spans="2:3" ht="12.75">
      <c r="B123" s="21"/>
      <c r="C123" s="22"/>
    </row>
    <row r="124" spans="2:3" ht="12.75">
      <c r="B124" s="21"/>
      <c r="C124" s="22"/>
    </row>
    <row r="125" spans="2:3" ht="12.75">
      <c r="B125" s="21"/>
      <c r="C125" s="22"/>
    </row>
    <row r="126" spans="2:3" ht="12.75">
      <c r="B126" s="21"/>
      <c r="C126" s="22"/>
    </row>
    <row r="127" spans="2:3" ht="12.75">
      <c r="B127" s="21"/>
      <c r="C127" s="22"/>
    </row>
    <row r="128" spans="2:3" ht="12.75">
      <c r="B128" s="21"/>
      <c r="C128" s="22"/>
    </row>
    <row r="129" spans="2:3" ht="12.75">
      <c r="B129" s="21"/>
      <c r="C129" s="22"/>
    </row>
    <row r="130" spans="2:3" ht="12.75">
      <c r="B130" s="21"/>
      <c r="C130" s="22"/>
    </row>
    <row r="131" spans="2:3" ht="12.75">
      <c r="B131" s="21"/>
      <c r="C131" s="22"/>
    </row>
    <row r="132" spans="2:3" ht="12.75">
      <c r="B132" s="21"/>
      <c r="C132" s="22"/>
    </row>
    <row r="133" spans="2:3" ht="12.75">
      <c r="B133" s="21"/>
      <c r="C133" s="22"/>
    </row>
    <row r="134" spans="2:3" ht="12.75">
      <c r="B134" s="21"/>
      <c r="C134" s="22"/>
    </row>
    <row r="135" spans="2:3" ht="12.75">
      <c r="B135" s="21"/>
      <c r="C135" s="22"/>
    </row>
    <row r="136" spans="2:3" ht="12.75">
      <c r="B136" s="21"/>
      <c r="C136" s="22"/>
    </row>
    <row r="137" spans="2:3" ht="12.75">
      <c r="B137" s="21"/>
      <c r="C137" s="22"/>
    </row>
    <row r="138" spans="2:3" ht="12.75">
      <c r="B138" s="21"/>
      <c r="C138" s="22"/>
    </row>
    <row r="139" spans="2:3" ht="12.75">
      <c r="B139" s="21"/>
      <c r="C139" s="22"/>
    </row>
    <row r="140" spans="2:3" ht="12.75">
      <c r="B140" s="21"/>
      <c r="C140" s="22"/>
    </row>
    <row r="141" spans="2:3" ht="12.75">
      <c r="B141" s="21"/>
      <c r="C141" s="22"/>
    </row>
    <row r="142" spans="2:3" ht="12.75">
      <c r="B142" s="21"/>
      <c r="C142" s="22"/>
    </row>
    <row r="143" spans="2:3" ht="12.75">
      <c r="B143" s="21"/>
      <c r="C143" s="22"/>
    </row>
    <row r="144" spans="2:3" ht="12.75">
      <c r="B144" s="21"/>
      <c r="C144" s="22"/>
    </row>
    <row r="145" spans="2:3" ht="12.75">
      <c r="B145" s="21"/>
      <c r="C145" s="22"/>
    </row>
    <row r="146" spans="2:3" ht="12.75">
      <c r="B146" s="21"/>
      <c r="C146" s="22"/>
    </row>
    <row r="147" spans="2:3" ht="12.75">
      <c r="B147" s="21"/>
      <c r="C147" s="22"/>
    </row>
    <row r="148" spans="2:3" ht="12.75">
      <c r="B148" s="21"/>
      <c r="C148" s="22"/>
    </row>
    <row r="149" spans="2:3" ht="12.75">
      <c r="B149" s="21"/>
      <c r="C149" s="22"/>
    </row>
    <row r="150" spans="2:3" ht="12.75">
      <c r="B150" s="21"/>
      <c r="C150" s="22"/>
    </row>
    <row r="151" spans="2:3" ht="12.75">
      <c r="B151" s="21"/>
      <c r="C151" s="22"/>
    </row>
    <row r="152" spans="2:3" ht="12.75">
      <c r="B152" s="21"/>
      <c r="C152" s="22"/>
    </row>
    <row r="153" spans="2:3" ht="12.75">
      <c r="B153" s="21"/>
      <c r="C153" s="22"/>
    </row>
    <row r="154" spans="2:3" ht="12.75">
      <c r="B154" s="21"/>
      <c r="C154" s="22"/>
    </row>
    <row r="155" spans="2:3" ht="12.75">
      <c r="B155" s="21"/>
      <c r="C155" s="22"/>
    </row>
    <row r="156" spans="2:3" ht="12.75">
      <c r="B156" s="21"/>
      <c r="C156" s="22"/>
    </row>
    <row r="157" spans="2:3" ht="12.75">
      <c r="B157" s="21"/>
      <c r="C157" s="22"/>
    </row>
    <row r="158" spans="2:3" ht="12.75">
      <c r="B158" s="21"/>
      <c r="C158" s="22"/>
    </row>
    <row r="159" spans="2:3" ht="12.75">
      <c r="B159" s="21"/>
      <c r="C159" s="22"/>
    </row>
    <row r="160" spans="2:3" ht="12.75">
      <c r="B160" s="21"/>
      <c r="C160" s="22"/>
    </row>
    <row r="161" spans="2:3" ht="12.75">
      <c r="B161" s="21"/>
      <c r="C161" s="21"/>
    </row>
    <row r="162" spans="2:3" ht="12.75">
      <c r="B162" s="21"/>
      <c r="C162" s="21"/>
    </row>
    <row r="163" spans="2:3" ht="12.75">
      <c r="B163" s="21"/>
      <c r="C163" s="21"/>
    </row>
    <row r="164" spans="2:3" ht="12.75">
      <c r="B164" s="21"/>
      <c r="C164" s="21"/>
    </row>
    <row r="165" spans="2:3" ht="12.75">
      <c r="B165" s="21"/>
      <c r="C165" s="21"/>
    </row>
    <row r="166" spans="2:3" ht="12.75">
      <c r="B166" s="21"/>
      <c r="C166" s="21"/>
    </row>
    <row r="167" spans="2:3" ht="12.75">
      <c r="B167" s="21"/>
      <c r="C167" s="21"/>
    </row>
    <row r="168" spans="2:3" ht="12.75">
      <c r="B168" s="21"/>
      <c r="C168" s="21"/>
    </row>
    <row r="169" spans="2:3" ht="12.75">
      <c r="B169" s="21"/>
      <c r="C169" s="21"/>
    </row>
    <row r="170" spans="2:3" ht="12.75">
      <c r="B170" s="21"/>
      <c r="C170" s="21"/>
    </row>
    <row r="171" spans="2:3" ht="12.75">
      <c r="B171" s="21"/>
      <c r="C171" s="21"/>
    </row>
    <row r="172" spans="2:3" ht="12.75">
      <c r="B172" s="21"/>
      <c r="C172" s="21"/>
    </row>
    <row r="173" spans="2:3" ht="12.75">
      <c r="B173" s="21"/>
      <c r="C173" s="21"/>
    </row>
    <row r="174" spans="2:3" ht="12.75">
      <c r="B174" s="21"/>
      <c r="C174" s="21"/>
    </row>
    <row r="175" spans="2:3" ht="12.75">
      <c r="B175" s="21"/>
      <c r="C175" s="21"/>
    </row>
    <row r="176" spans="2:3" ht="12.75">
      <c r="B176" s="21"/>
      <c r="C176" s="21"/>
    </row>
    <row r="177" spans="2:3" ht="12.75">
      <c r="B177" s="21"/>
      <c r="C177" s="21"/>
    </row>
    <row r="178" spans="2:3" ht="12.75">
      <c r="B178" s="21"/>
      <c r="C178" s="21"/>
    </row>
    <row r="179" spans="2:3" ht="12.75">
      <c r="B179" s="21"/>
      <c r="C179" s="21"/>
    </row>
    <row r="180" spans="2:3" ht="12.75">
      <c r="B180" s="21"/>
      <c r="C180" s="21"/>
    </row>
    <row r="181" spans="2:3" ht="12.75">
      <c r="B181" s="21"/>
      <c r="C181" s="21"/>
    </row>
    <row r="182" spans="2:3" ht="12.75">
      <c r="B182" s="21"/>
      <c r="C182" s="21"/>
    </row>
    <row r="183" spans="2:3" ht="12.75">
      <c r="B183" s="21"/>
      <c r="C183" s="21"/>
    </row>
    <row r="184" spans="2:3" ht="12.75">
      <c r="B184" s="21"/>
      <c r="C184" s="21"/>
    </row>
    <row r="185" spans="2:3" ht="12.75">
      <c r="B185" s="21"/>
      <c r="C185" s="21"/>
    </row>
    <row r="186" spans="2:3" ht="12.75">
      <c r="B186" s="21"/>
      <c r="C186" s="21"/>
    </row>
    <row r="187" spans="2:3" ht="12.75">
      <c r="B187" s="21"/>
      <c r="C187" s="21"/>
    </row>
    <row r="188" spans="2:3" ht="12.75">
      <c r="B188" s="21"/>
      <c r="C188" s="21"/>
    </row>
  </sheetData>
  <sheetProtection/>
  <mergeCells count="3">
    <mergeCell ref="A6:F6"/>
    <mergeCell ref="A7:F7"/>
    <mergeCell ref="E9:F9"/>
  </mergeCells>
  <printOptions horizontalCentered="1"/>
  <pageMargins left="0.1968503937007874" right="0.1968503937007874" top="1.1811023622047245" bottom="1.1811023622047245" header="0" footer="0"/>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F187"/>
  <sheetViews>
    <sheetView zoomScalePageLayoutView="0" workbookViewId="0" topLeftCell="A1">
      <selection activeCell="F31" sqref="F31"/>
    </sheetView>
  </sheetViews>
  <sheetFormatPr defaultColWidth="11.421875" defaultRowHeight="12.75"/>
  <cols>
    <col min="1" max="1" width="6.28125" style="23" customWidth="1"/>
    <col min="2" max="2" width="43.00390625" style="23" customWidth="1"/>
    <col min="3" max="3" width="6.00390625" style="23" bestFit="1" customWidth="1"/>
    <col min="4" max="4" width="8.8515625" style="22" customWidth="1"/>
    <col min="5" max="5" width="15.421875" style="23" customWidth="1"/>
    <col min="6" max="6" width="20.7109375" style="23" customWidth="1"/>
  </cols>
  <sheetData>
    <row r="1" spans="2:4" ht="12.75">
      <c r="B1" s="1" t="s">
        <v>0</v>
      </c>
      <c r="C1" s="1"/>
      <c r="D1" s="2"/>
    </row>
    <row r="2" spans="2:4" ht="12.75">
      <c r="B2" s="1" t="s">
        <v>85</v>
      </c>
      <c r="C2" s="1"/>
      <c r="D2" s="2"/>
    </row>
    <row r="3" spans="2:4" ht="12.75">
      <c r="B3" s="1" t="s">
        <v>74</v>
      </c>
      <c r="C3" s="1"/>
      <c r="D3" s="2"/>
    </row>
    <row r="4" spans="2:3" ht="12.75">
      <c r="B4" s="1"/>
      <c r="C4" s="1"/>
    </row>
    <row r="5" spans="2:3" ht="12.75">
      <c r="B5" s="1"/>
      <c r="C5" s="1"/>
    </row>
    <row r="6" spans="1:6" s="11" customFormat="1" ht="12.75">
      <c r="A6" s="97" t="s">
        <v>23</v>
      </c>
      <c r="B6" s="97"/>
      <c r="C6" s="97"/>
      <c r="D6" s="97"/>
      <c r="E6" s="97"/>
      <c r="F6" s="97"/>
    </row>
    <row r="7" spans="1:6" s="11" customFormat="1" ht="12.75">
      <c r="A7" s="97" t="s">
        <v>11</v>
      </c>
      <c r="B7" s="97"/>
      <c r="C7" s="97"/>
      <c r="D7" s="97"/>
      <c r="E7" s="97"/>
      <c r="F7" s="97"/>
    </row>
    <row r="8" spans="1:4" ht="12.75">
      <c r="A8" s="16"/>
      <c r="B8" s="3"/>
      <c r="C8" s="3"/>
      <c r="D8" s="3"/>
    </row>
    <row r="9" spans="1:6" ht="12.75">
      <c r="A9" s="15"/>
      <c r="B9" s="17"/>
      <c r="C9" s="17"/>
      <c r="D9" s="17"/>
      <c r="E9" s="96" t="s">
        <v>88</v>
      </c>
      <c r="F9" s="96"/>
    </row>
    <row r="10" spans="1:6" ht="12.75">
      <c r="A10" s="4" t="s">
        <v>1</v>
      </c>
      <c r="B10" s="4" t="s">
        <v>2</v>
      </c>
      <c r="C10" s="4" t="s">
        <v>8</v>
      </c>
      <c r="D10" s="4" t="s">
        <v>7</v>
      </c>
      <c r="E10" s="8" t="s">
        <v>3</v>
      </c>
      <c r="F10" s="8" t="s">
        <v>4</v>
      </c>
    </row>
    <row r="11" spans="1:6" ht="25.5">
      <c r="A11" s="58">
        <v>1</v>
      </c>
      <c r="B11" s="52" t="s">
        <v>58</v>
      </c>
      <c r="C11" s="58" t="s">
        <v>5</v>
      </c>
      <c r="D11" s="59">
        <v>1106</v>
      </c>
      <c r="E11" s="60">
        <v>3029</v>
      </c>
      <c r="F11" s="60">
        <f>+D11*E11</f>
        <v>3350074</v>
      </c>
    </row>
    <row r="12" spans="1:6" ht="51">
      <c r="A12" s="58">
        <v>2</v>
      </c>
      <c r="B12" s="61" t="s">
        <v>41</v>
      </c>
      <c r="C12" s="58" t="s">
        <v>5</v>
      </c>
      <c r="D12" s="60">
        <v>1106</v>
      </c>
      <c r="E12" s="60">
        <v>4874</v>
      </c>
      <c r="F12" s="60">
        <f aca="true" t="shared" si="0" ref="F12:F20">+D12*E12</f>
        <v>5390644</v>
      </c>
    </row>
    <row r="13" spans="1:6" ht="38.25">
      <c r="A13" s="58">
        <v>3</v>
      </c>
      <c r="B13" s="52" t="s">
        <v>89</v>
      </c>
      <c r="C13" s="58" t="s">
        <v>5</v>
      </c>
      <c r="D13" s="60">
        <v>170</v>
      </c>
      <c r="E13" s="60">
        <v>4638</v>
      </c>
      <c r="F13" s="60">
        <f t="shared" si="0"/>
        <v>788460</v>
      </c>
    </row>
    <row r="14" spans="1:6" ht="25.5">
      <c r="A14" s="58">
        <v>4</v>
      </c>
      <c r="B14" s="61" t="s">
        <v>46</v>
      </c>
      <c r="C14" s="58" t="s">
        <v>8</v>
      </c>
      <c r="D14" s="60">
        <v>15</v>
      </c>
      <c r="E14" s="60">
        <v>40000</v>
      </c>
      <c r="F14" s="60">
        <f t="shared" si="0"/>
        <v>600000</v>
      </c>
    </row>
    <row r="15" spans="1:6" ht="38.25">
      <c r="A15" s="58">
        <v>5</v>
      </c>
      <c r="B15" s="61" t="s">
        <v>56</v>
      </c>
      <c r="C15" s="58" t="s">
        <v>8</v>
      </c>
      <c r="D15" s="60">
        <v>15</v>
      </c>
      <c r="E15" s="60">
        <v>30000</v>
      </c>
      <c r="F15" s="60">
        <f t="shared" si="0"/>
        <v>450000</v>
      </c>
    </row>
    <row r="16" spans="1:6" ht="38.25">
      <c r="A16" s="58">
        <v>6</v>
      </c>
      <c r="B16" s="61" t="s">
        <v>44</v>
      </c>
      <c r="C16" s="58" t="s">
        <v>6</v>
      </c>
      <c r="D16" s="60">
        <v>1</v>
      </c>
      <c r="E16" s="60">
        <v>350000</v>
      </c>
      <c r="F16" s="60">
        <f t="shared" si="0"/>
        <v>350000</v>
      </c>
    </row>
    <row r="17" spans="1:6" ht="25.5">
      <c r="A17" s="58">
        <v>7</v>
      </c>
      <c r="B17" s="61" t="s">
        <v>45</v>
      </c>
      <c r="C17" s="58" t="s">
        <v>9</v>
      </c>
      <c r="D17" s="60">
        <v>120</v>
      </c>
      <c r="E17" s="60">
        <v>1000</v>
      </c>
      <c r="F17" s="60">
        <f t="shared" si="0"/>
        <v>120000</v>
      </c>
    </row>
    <row r="18" spans="1:6" ht="25.5">
      <c r="A18" s="58">
        <v>8</v>
      </c>
      <c r="B18" s="61" t="s">
        <v>57</v>
      </c>
      <c r="C18" s="58" t="s">
        <v>8</v>
      </c>
      <c r="D18" s="60">
        <v>2</v>
      </c>
      <c r="E18" s="60">
        <v>120000</v>
      </c>
      <c r="F18" s="60">
        <f t="shared" si="0"/>
        <v>240000</v>
      </c>
    </row>
    <row r="19" spans="1:6" ht="12.75">
      <c r="A19" s="58">
        <v>9</v>
      </c>
      <c r="B19" s="61" t="s">
        <v>13</v>
      </c>
      <c r="C19" s="58" t="s">
        <v>9</v>
      </c>
      <c r="D19" s="60">
        <v>182</v>
      </c>
      <c r="E19" s="60">
        <v>2872</v>
      </c>
      <c r="F19" s="60">
        <f t="shared" si="0"/>
        <v>522704</v>
      </c>
    </row>
    <row r="20" spans="1:6" ht="12.75">
      <c r="A20" s="58">
        <v>10</v>
      </c>
      <c r="B20" s="61" t="s">
        <v>10</v>
      </c>
      <c r="C20" s="58" t="s">
        <v>6</v>
      </c>
      <c r="D20" s="60">
        <v>1</v>
      </c>
      <c r="E20" s="60">
        <v>100000</v>
      </c>
      <c r="F20" s="60">
        <f t="shared" si="0"/>
        <v>100000</v>
      </c>
    </row>
    <row r="21" spans="1:6" ht="15">
      <c r="A21" s="4"/>
      <c r="B21" s="67" t="s">
        <v>27</v>
      </c>
      <c r="C21" s="54"/>
      <c r="D21" s="54"/>
      <c r="E21" s="55"/>
      <c r="F21" s="55">
        <f>SUM(F11:F20)</f>
        <v>11911882</v>
      </c>
    </row>
    <row r="22" spans="1:6" ht="15">
      <c r="A22" s="4"/>
      <c r="B22" s="56" t="s">
        <v>50</v>
      </c>
      <c r="C22" s="54"/>
      <c r="D22" s="56"/>
      <c r="E22" s="55"/>
      <c r="F22" s="55">
        <f>+F21*0.25</f>
        <v>2977970.5</v>
      </c>
    </row>
    <row r="23" spans="1:6" s="27" customFormat="1" ht="15">
      <c r="A23" s="32"/>
      <c r="B23" s="56" t="s">
        <v>38</v>
      </c>
      <c r="C23" s="54"/>
      <c r="D23" s="56"/>
      <c r="E23" s="55"/>
      <c r="F23" s="55">
        <f>+F21+F22</f>
        <v>14889852.5</v>
      </c>
    </row>
    <row r="24" spans="1:6" s="27" customFormat="1" ht="15">
      <c r="A24" s="32"/>
      <c r="B24" s="56" t="s">
        <v>29</v>
      </c>
      <c r="C24" s="54"/>
      <c r="D24" s="56"/>
      <c r="E24" s="55"/>
      <c r="F24" s="55">
        <f>+F21*0.05*0.16</f>
        <v>95295.056</v>
      </c>
    </row>
    <row r="25" spans="1:6" s="27" customFormat="1" ht="15">
      <c r="A25" s="33"/>
      <c r="B25" s="56" t="s">
        <v>30</v>
      </c>
      <c r="C25" s="54"/>
      <c r="D25" s="56"/>
      <c r="E25" s="55"/>
      <c r="F25" s="55">
        <f>+F24+F23</f>
        <v>14985147.556</v>
      </c>
    </row>
    <row r="26" spans="1:6" s="26" customFormat="1" ht="12.75">
      <c r="A26" s="28"/>
      <c r="C26" s="29"/>
      <c r="D26" s="10"/>
      <c r="E26" s="65"/>
      <c r="F26" s="65"/>
    </row>
    <row r="27" spans="1:6" s="26" customFormat="1" ht="12.75">
      <c r="A27" s="28"/>
      <c r="B27" s="23"/>
      <c r="C27" s="29"/>
      <c r="D27" s="10"/>
      <c r="E27" s="65"/>
      <c r="F27" s="65"/>
    </row>
    <row r="28" spans="1:6" ht="12.75">
      <c r="A28" s="13"/>
      <c r="B28" s="12"/>
      <c r="C28" s="24"/>
      <c r="D28" s="12"/>
      <c r="E28" s="65"/>
      <c r="F28" s="65"/>
    </row>
    <row r="29" spans="1:6" ht="12.75">
      <c r="A29" s="13"/>
      <c r="B29" s="12"/>
      <c r="C29" s="25"/>
      <c r="D29" s="14"/>
      <c r="E29" s="65"/>
      <c r="F29" s="65"/>
    </row>
    <row r="30" spans="1:6" ht="12.75">
      <c r="A30" s="13"/>
      <c r="B30" s="18" t="s">
        <v>59</v>
      </c>
      <c r="C30" s="22"/>
      <c r="D30" s="10"/>
      <c r="E30" s="14"/>
      <c r="F30" s="18"/>
    </row>
    <row r="31" spans="2:4" ht="12.75">
      <c r="B31" s="21" t="s">
        <v>60</v>
      </c>
      <c r="C31" s="22"/>
      <c r="D31" s="12"/>
    </row>
    <row r="32" spans="2:3" ht="12.75">
      <c r="B32" s="23" t="s">
        <v>73</v>
      </c>
      <c r="C32" s="38"/>
    </row>
    <row r="33" spans="1:6" ht="12.75">
      <c r="A33" s="37"/>
      <c r="B33" s="27"/>
      <c r="C33" s="38"/>
      <c r="E33" s="40"/>
      <c r="F33" s="40"/>
    </row>
    <row r="34" spans="1:6" ht="12.75">
      <c r="A34" s="37"/>
      <c r="B34" s="27"/>
      <c r="C34" s="38"/>
      <c r="D34" s="39"/>
      <c r="E34" s="40"/>
      <c r="F34" s="40"/>
    </row>
    <row r="35" spans="1:6" ht="12.75">
      <c r="A35" s="37"/>
      <c r="B35" s="27"/>
      <c r="C35" s="38"/>
      <c r="D35" s="39"/>
      <c r="E35" s="40"/>
      <c r="F35" s="40"/>
    </row>
    <row r="36" spans="1:6" ht="12.75">
      <c r="A36" s="37"/>
      <c r="B36" s="41"/>
      <c r="C36" s="38"/>
      <c r="D36" s="42"/>
      <c r="E36" s="40"/>
      <c r="F36" s="40"/>
    </row>
    <row r="37" spans="1:6" ht="12.75">
      <c r="A37" s="37"/>
      <c r="B37" s="41"/>
      <c r="C37" s="38"/>
      <c r="D37" s="42"/>
      <c r="E37" s="40"/>
      <c r="F37" s="40"/>
    </row>
    <row r="38" spans="1:6" ht="12.75">
      <c r="A38" s="37"/>
      <c r="B38" s="41"/>
      <c r="C38" s="38"/>
      <c r="D38" s="42"/>
      <c r="E38" s="40"/>
      <c r="F38" s="40"/>
    </row>
    <row r="39" spans="1:6" ht="12.75">
      <c r="A39" s="37"/>
      <c r="B39" s="41"/>
      <c r="C39" s="38"/>
      <c r="D39" s="42"/>
      <c r="E39" s="40"/>
      <c r="F39" s="40"/>
    </row>
    <row r="40" spans="1:6" ht="12.75">
      <c r="A40" s="37"/>
      <c r="B40" s="12"/>
      <c r="C40" s="38"/>
      <c r="D40" s="42"/>
      <c r="E40" s="40"/>
      <c r="F40" s="40"/>
    </row>
    <row r="41" spans="1:6" ht="12.75">
      <c r="A41" s="37"/>
      <c r="B41" s="12"/>
      <c r="C41" s="38"/>
      <c r="D41" s="42"/>
      <c r="E41" s="40"/>
      <c r="F41" s="40"/>
    </row>
    <row r="42" spans="2:3" ht="12.75">
      <c r="B42" s="21"/>
      <c r="C42" s="22"/>
    </row>
    <row r="43" spans="2:3" ht="12.75">
      <c r="B43" s="21"/>
      <c r="C43" s="22"/>
    </row>
    <row r="44" spans="2:3" ht="12.75">
      <c r="B44" s="21"/>
      <c r="C44" s="22"/>
    </row>
    <row r="45" spans="2:3" ht="12.75">
      <c r="B45" s="21"/>
      <c r="C45" s="22"/>
    </row>
    <row r="46" spans="1:4" s="26" customFormat="1" ht="12.75">
      <c r="A46" s="23"/>
      <c r="B46" s="21"/>
      <c r="C46" s="22"/>
      <c r="D46" s="22"/>
    </row>
    <row r="47" spans="2:3" ht="12.75">
      <c r="B47" s="21"/>
      <c r="C47" s="22"/>
    </row>
    <row r="48" spans="2:3" ht="12.75">
      <c r="B48" s="21"/>
      <c r="C48" s="22"/>
    </row>
    <row r="49" spans="2:3" ht="12.75">
      <c r="B49" s="21"/>
      <c r="C49" s="22"/>
    </row>
    <row r="50" spans="2:3" ht="12.75">
      <c r="B50" s="21"/>
      <c r="C50" s="22"/>
    </row>
    <row r="51" spans="1:4" s="27" customFormat="1" ht="12.75">
      <c r="A51" s="23"/>
      <c r="B51" s="21"/>
      <c r="C51" s="22"/>
      <c r="D51" s="22"/>
    </row>
    <row r="52" spans="1:4" s="27" customFormat="1" ht="12.75">
      <c r="A52" s="23"/>
      <c r="B52" s="21"/>
      <c r="C52" s="22"/>
      <c r="D52" s="22"/>
    </row>
    <row r="53" spans="1:4" s="27" customFormat="1" ht="12.75">
      <c r="A53" s="23"/>
      <c r="B53" s="21"/>
      <c r="C53" s="22"/>
      <c r="D53" s="22"/>
    </row>
    <row r="54" spans="2:3" ht="12.75">
      <c r="B54" s="21"/>
      <c r="C54" s="22"/>
    </row>
    <row r="55" spans="2:3" ht="12.75">
      <c r="B55" s="21"/>
      <c r="C55" s="22"/>
    </row>
    <row r="56" spans="2:3" ht="12.75">
      <c r="B56" s="21"/>
      <c r="C56" s="22"/>
    </row>
    <row r="57" spans="2:3" ht="12.75">
      <c r="B57" s="21"/>
      <c r="C57" s="22"/>
    </row>
    <row r="58" spans="2:3" ht="12.75">
      <c r="B58" s="21"/>
      <c r="C58" s="22"/>
    </row>
    <row r="59" spans="2:3" ht="12.75">
      <c r="B59" s="21"/>
      <c r="C59" s="22"/>
    </row>
    <row r="60" spans="2:3" ht="12.75">
      <c r="B60" s="21"/>
      <c r="C60" s="22"/>
    </row>
    <row r="61" spans="2:3" ht="12.75">
      <c r="B61" s="21"/>
      <c r="C61" s="22"/>
    </row>
    <row r="62" spans="2:3" ht="12.75">
      <c r="B62" s="21"/>
      <c r="C62" s="22"/>
    </row>
    <row r="63" spans="2:3" ht="12.75">
      <c r="B63" s="21"/>
      <c r="C63" s="22"/>
    </row>
    <row r="64" spans="2:3" ht="12.75">
      <c r="B64" s="21"/>
      <c r="C64" s="22"/>
    </row>
    <row r="65" spans="2:3" ht="12.75">
      <c r="B65" s="21"/>
      <c r="C65" s="22"/>
    </row>
    <row r="66" spans="2:3" ht="12.75">
      <c r="B66" s="21"/>
      <c r="C66" s="22"/>
    </row>
    <row r="67" spans="2:3" ht="12.75">
      <c r="B67" s="21"/>
      <c r="C67" s="22"/>
    </row>
    <row r="68" spans="2:3" ht="12.75">
      <c r="B68" s="21"/>
      <c r="C68" s="22"/>
    </row>
    <row r="69" spans="2:3" ht="12.75">
      <c r="B69" s="21"/>
      <c r="C69" s="22"/>
    </row>
    <row r="70" spans="2:3" ht="12.75">
      <c r="B70" s="21"/>
      <c r="C70" s="22"/>
    </row>
    <row r="71" spans="2:3" ht="12.75">
      <c r="B71" s="21"/>
      <c r="C71" s="22"/>
    </row>
    <row r="72" spans="2:3" ht="12.75">
      <c r="B72" s="21"/>
      <c r="C72" s="22"/>
    </row>
    <row r="73" spans="2:3" ht="12.75">
      <c r="B73" s="21"/>
      <c r="C73" s="22"/>
    </row>
    <row r="74" spans="2:3" ht="12.75">
      <c r="B74" s="21"/>
      <c r="C74" s="22"/>
    </row>
    <row r="75" spans="2:3" ht="12.75">
      <c r="B75" s="21"/>
      <c r="C75" s="22"/>
    </row>
    <row r="76" spans="2:3" ht="12.75">
      <c r="B76" s="21"/>
      <c r="C76" s="22"/>
    </row>
    <row r="77" spans="2:3" ht="12.75">
      <c r="B77" s="21"/>
      <c r="C77" s="22"/>
    </row>
    <row r="78" spans="2:3" ht="12.75">
      <c r="B78" s="21"/>
      <c r="C78" s="22"/>
    </row>
    <row r="79" spans="2:3" ht="12.75">
      <c r="B79" s="21"/>
      <c r="C79" s="22"/>
    </row>
    <row r="80" spans="2:3" ht="12.75">
      <c r="B80" s="21"/>
      <c r="C80" s="22"/>
    </row>
    <row r="81" spans="2:3" ht="12.75">
      <c r="B81" s="21"/>
      <c r="C81" s="22"/>
    </row>
    <row r="82" spans="2:3" ht="12.75">
      <c r="B82" s="21"/>
      <c r="C82" s="22"/>
    </row>
    <row r="83" spans="2:3" ht="12.75">
      <c r="B83" s="21"/>
      <c r="C83" s="22"/>
    </row>
    <row r="84" spans="2:3" ht="12.75">
      <c r="B84" s="21"/>
      <c r="C84" s="22"/>
    </row>
    <row r="85" spans="2:3" ht="12.75">
      <c r="B85" s="21"/>
      <c r="C85" s="22"/>
    </row>
    <row r="86" spans="2:3" ht="12.75">
      <c r="B86" s="21"/>
      <c r="C86" s="22"/>
    </row>
    <row r="87" spans="2:3" ht="12.75">
      <c r="B87" s="21"/>
      <c r="C87" s="22"/>
    </row>
    <row r="88" spans="2:3" ht="12.75">
      <c r="B88" s="21"/>
      <c r="C88" s="22"/>
    </row>
    <row r="89" spans="2:3" ht="12.75">
      <c r="B89" s="21"/>
      <c r="C89" s="22"/>
    </row>
    <row r="90" spans="2:3" ht="12.75">
      <c r="B90" s="21"/>
      <c r="C90" s="22"/>
    </row>
    <row r="91" spans="2:3" ht="12.75">
      <c r="B91" s="21"/>
      <c r="C91" s="22"/>
    </row>
    <row r="92" spans="2:3" ht="12.75">
      <c r="B92" s="21"/>
      <c r="C92" s="22"/>
    </row>
    <row r="93" spans="2:3" ht="12.75">
      <c r="B93" s="21"/>
      <c r="C93" s="22"/>
    </row>
    <row r="94" spans="2:3" ht="12.75">
      <c r="B94" s="21"/>
      <c r="C94" s="22"/>
    </row>
    <row r="95" spans="2:3" ht="12.75">
      <c r="B95" s="21"/>
      <c r="C95" s="22"/>
    </row>
    <row r="96" spans="2:3" ht="12.75">
      <c r="B96" s="21"/>
      <c r="C96" s="22"/>
    </row>
    <row r="97" spans="2:3" ht="12.75">
      <c r="B97" s="21"/>
      <c r="C97" s="22"/>
    </row>
    <row r="98" spans="2:3" ht="12.75">
      <c r="B98" s="21"/>
      <c r="C98" s="22"/>
    </row>
    <row r="99" spans="2:3" ht="12.75">
      <c r="B99" s="21"/>
      <c r="C99" s="22"/>
    </row>
    <row r="100" spans="2:3" ht="12.75">
      <c r="B100" s="21"/>
      <c r="C100" s="22"/>
    </row>
    <row r="101" spans="2:3" ht="12.75">
      <c r="B101" s="21"/>
      <c r="C101" s="22"/>
    </row>
    <row r="102" spans="2:3" ht="12.75">
      <c r="B102" s="21"/>
      <c r="C102" s="22"/>
    </row>
    <row r="103" spans="2:3" ht="12.75">
      <c r="B103" s="21"/>
      <c r="C103" s="22"/>
    </row>
    <row r="104" spans="2:3" ht="12.75">
      <c r="B104" s="21"/>
      <c r="C104" s="22"/>
    </row>
    <row r="105" spans="2:3" ht="12.75">
      <c r="B105" s="21"/>
      <c r="C105" s="22"/>
    </row>
    <row r="106" spans="2:3" ht="12.75">
      <c r="B106" s="21"/>
      <c r="C106" s="22"/>
    </row>
    <row r="107" spans="2:3" ht="12.75">
      <c r="B107" s="21"/>
      <c r="C107" s="22"/>
    </row>
    <row r="108" spans="2:3" ht="12.75">
      <c r="B108" s="21"/>
      <c r="C108" s="22"/>
    </row>
    <row r="109" spans="2:3" ht="12.75">
      <c r="B109" s="21"/>
      <c r="C109" s="22"/>
    </row>
    <row r="110" spans="2:3" ht="12.75">
      <c r="B110" s="21"/>
      <c r="C110" s="22"/>
    </row>
    <row r="111" spans="2:3" ht="12.75">
      <c r="B111" s="21"/>
      <c r="C111" s="22"/>
    </row>
    <row r="112" spans="2:3" ht="12.75">
      <c r="B112" s="21"/>
      <c r="C112" s="22"/>
    </row>
    <row r="113" spans="2:3" ht="12.75">
      <c r="B113" s="21"/>
      <c r="C113" s="22"/>
    </row>
    <row r="114" spans="2:3" ht="12.75">
      <c r="B114" s="21"/>
      <c r="C114" s="22"/>
    </row>
    <row r="115" spans="2:3" ht="12.75">
      <c r="B115" s="21"/>
      <c r="C115" s="22"/>
    </row>
    <row r="116" spans="2:3" ht="12.75">
      <c r="B116" s="21"/>
      <c r="C116" s="22"/>
    </row>
    <row r="117" spans="2:3" ht="12.75">
      <c r="B117" s="21"/>
      <c r="C117" s="22"/>
    </row>
    <row r="118" spans="2:3" ht="12.75">
      <c r="B118" s="21"/>
      <c r="C118" s="22"/>
    </row>
    <row r="119" spans="2:3" ht="12.75">
      <c r="B119" s="21"/>
      <c r="C119" s="22"/>
    </row>
    <row r="120" spans="2:3" ht="12.75">
      <c r="B120" s="21"/>
      <c r="C120" s="22"/>
    </row>
    <row r="121" spans="2:3" ht="12.75">
      <c r="B121" s="21"/>
      <c r="C121" s="22"/>
    </row>
    <row r="122" spans="2:3" ht="12.75">
      <c r="B122" s="21"/>
      <c r="C122" s="22"/>
    </row>
    <row r="123" spans="2:3" ht="12.75">
      <c r="B123" s="21"/>
      <c r="C123" s="22"/>
    </row>
    <row r="124" spans="2:3" ht="12.75">
      <c r="B124" s="21"/>
      <c r="C124" s="22"/>
    </row>
    <row r="125" spans="2:3" ht="12.75">
      <c r="B125" s="21"/>
      <c r="C125" s="22"/>
    </row>
    <row r="126" spans="2:3" ht="12.75">
      <c r="B126" s="21"/>
      <c r="C126" s="22"/>
    </row>
    <row r="127" spans="2:3" ht="12.75">
      <c r="B127" s="21"/>
      <c r="C127" s="22"/>
    </row>
    <row r="128" spans="2:3" ht="12.75">
      <c r="B128" s="21"/>
      <c r="C128" s="22"/>
    </row>
    <row r="129" spans="2:3" ht="12.75">
      <c r="B129" s="21"/>
      <c r="C129" s="22"/>
    </row>
    <row r="130" spans="2:3" ht="12.75">
      <c r="B130" s="21"/>
      <c r="C130" s="22"/>
    </row>
    <row r="131" spans="2:3" ht="12.75">
      <c r="B131" s="21"/>
      <c r="C131" s="22"/>
    </row>
    <row r="132" spans="2:3" ht="12.75">
      <c r="B132" s="21"/>
      <c r="C132" s="22"/>
    </row>
    <row r="133" spans="2:3" ht="12.75">
      <c r="B133" s="21"/>
      <c r="C133" s="22"/>
    </row>
    <row r="134" spans="2:3" ht="12.75">
      <c r="B134" s="21"/>
      <c r="C134" s="22"/>
    </row>
    <row r="135" spans="2:3" ht="12.75">
      <c r="B135" s="21"/>
      <c r="C135" s="22"/>
    </row>
    <row r="136" spans="2:3" ht="12.75">
      <c r="B136" s="21"/>
      <c r="C136" s="22"/>
    </row>
    <row r="137" spans="2:3" ht="12.75">
      <c r="B137" s="21"/>
      <c r="C137" s="22"/>
    </row>
    <row r="138" spans="2:3" ht="12.75">
      <c r="B138" s="21"/>
      <c r="C138" s="22"/>
    </row>
    <row r="139" spans="2:3" ht="12.75">
      <c r="B139" s="21"/>
      <c r="C139" s="22"/>
    </row>
    <row r="140" spans="2:3" ht="12.75">
      <c r="B140" s="21"/>
      <c r="C140" s="22"/>
    </row>
    <row r="141" spans="2:3" ht="12.75">
      <c r="B141" s="21"/>
      <c r="C141" s="22"/>
    </row>
    <row r="142" spans="2:3" ht="12.75">
      <c r="B142" s="21"/>
      <c r="C142" s="22"/>
    </row>
    <row r="143" spans="2:3" ht="12.75">
      <c r="B143" s="21"/>
      <c r="C143" s="22"/>
    </row>
    <row r="144" spans="2:3" ht="12.75">
      <c r="B144" s="21"/>
      <c r="C144" s="22"/>
    </row>
    <row r="145" spans="2:3" ht="12.75">
      <c r="B145" s="21"/>
      <c r="C145" s="22"/>
    </row>
    <row r="146" spans="2:3" ht="12.75">
      <c r="B146" s="21"/>
      <c r="C146" s="22"/>
    </row>
    <row r="147" spans="2:3" ht="12.75">
      <c r="B147" s="21"/>
      <c r="C147" s="22"/>
    </row>
    <row r="148" spans="2:3" ht="12.75">
      <c r="B148" s="21"/>
      <c r="C148" s="22"/>
    </row>
    <row r="149" spans="2:3" ht="12.75">
      <c r="B149" s="21"/>
      <c r="C149" s="22"/>
    </row>
    <row r="150" spans="2:3" ht="12.75">
      <c r="B150" s="21"/>
      <c r="C150" s="22"/>
    </row>
    <row r="151" spans="2:3" ht="12.75">
      <c r="B151" s="21"/>
      <c r="C151" s="22"/>
    </row>
    <row r="152" spans="2:3" ht="12.75">
      <c r="B152" s="21"/>
      <c r="C152" s="22"/>
    </row>
    <row r="153" spans="2:3" ht="12.75">
      <c r="B153" s="21"/>
      <c r="C153" s="22"/>
    </row>
    <row r="154" spans="2:3" ht="12.75">
      <c r="B154" s="21"/>
      <c r="C154" s="22"/>
    </row>
    <row r="155" spans="2:3" ht="12.75">
      <c r="B155" s="21"/>
      <c r="C155" s="22"/>
    </row>
    <row r="156" spans="2:3" ht="12.75">
      <c r="B156" s="21"/>
      <c r="C156" s="22"/>
    </row>
    <row r="157" spans="2:3" ht="12.75">
      <c r="B157" s="21"/>
      <c r="C157" s="22"/>
    </row>
    <row r="158" spans="2:3" ht="12.75">
      <c r="B158" s="21"/>
      <c r="C158" s="22"/>
    </row>
    <row r="159" spans="2:3" ht="12.75">
      <c r="B159" s="21"/>
      <c r="C159" s="22"/>
    </row>
    <row r="160" spans="2:3" ht="12.75">
      <c r="B160" s="21"/>
      <c r="C160" s="21"/>
    </row>
    <row r="161" spans="2:3" ht="12.75">
      <c r="B161" s="21"/>
      <c r="C161" s="21"/>
    </row>
    <row r="162" spans="2:3" ht="12.75">
      <c r="B162" s="21"/>
      <c r="C162" s="21"/>
    </row>
    <row r="163" spans="2:3" ht="12.75">
      <c r="B163" s="21"/>
      <c r="C163" s="21"/>
    </row>
    <row r="164" spans="2:3" ht="12.75">
      <c r="B164" s="21"/>
      <c r="C164" s="21"/>
    </row>
    <row r="165" spans="2:3" ht="12.75">
      <c r="B165" s="21"/>
      <c r="C165" s="21"/>
    </row>
    <row r="166" spans="2:3" ht="12.75">
      <c r="B166" s="21"/>
      <c r="C166" s="21"/>
    </row>
    <row r="167" spans="2:3" ht="12.75">
      <c r="B167" s="21"/>
      <c r="C167" s="21"/>
    </row>
    <row r="168" spans="2:3" ht="12.75">
      <c r="B168" s="21"/>
      <c r="C168" s="21"/>
    </row>
    <row r="169" spans="2:3" ht="12.75">
      <c r="B169" s="21"/>
      <c r="C169" s="21"/>
    </row>
    <row r="170" spans="2:3" ht="12.75">
      <c r="B170" s="21"/>
      <c r="C170" s="21"/>
    </row>
    <row r="171" spans="2:3" ht="12.75">
      <c r="B171" s="21"/>
      <c r="C171" s="21"/>
    </row>
    <row r="172" spans="2:3" ht="12.75">
      <c r="B172" s="21"/>
      <c r="C172" s="21"/>
    </row>
    <row r="173" spans="2:3" ht="12.75">
      <c r="B173" s="21"/>
      <c r="C173" s="21"/>
    </row>
    <row r="174" spans="2:3" ht="12.75">
      <c r="B174" s="21"/>
      <c r="C174" s="21"/>
    </row>
    <row r="175" spans="2:3" ht="12.75">
      <c r="B175" s="21"/>
      <c r="C175" s="21"/>
    </row>
    <row r="176" spans="2:3" ht="12.75">
      <c r="B176" s="21"/>
      <c r="C176" s="21"/>
    </row>
    <row r="177" spans="2:3" ht="12.75">
      <c r="B177" s="21"/>
      <c r="C177" s="21"/>
    </row>
    <row r="178" spans="2:3" ht="12.75">
      <c r="B178" s="21"/>
      <c r="C178" s="21"/>
    </row>
    <row r="179" spans="2:3" ht="12.75">
      <c r="B179" s="21"/>
      <c r="C179" s="21"/>
    </row>
    <row r="180" spans="2:3" ht="12.75">
      <c r="B180" s="21"/>
      <c r="C180" s="21"/>
    </row>
    <row r="181" spans="2:3" ht="12.75">
      <c r="B181" s="21"/>
      <c r="C181" s="21"/>
    </row>
    <row r="182" spans="2:3" ht="12.75">
      <c r="B182" s="21"/>
      <c r="C182" s="21"/>
    </row>
    <row r="183" spans="2:3" ht="12.75">
      <c r="B183" s="21"/>
      <c r="C183" s="21"/>
    </row>
    <row r="184" spans="2:3" ht="12.75">
      <c r="B184" s="21"/>
      <c r="C184" s="21"/>
    </row>
    <row r="185" spans="2:3" ht="12.75">
      <c r="B185" s="21"/>
      <c r="C185" s="21"/>
    </row>
    <row r="186" spans="2:3" ht="12.75">
      <c r="B186" s="21"/>
      <c r="C186" s="21"/>
    </row>
    <row r="187" spans="2:3" ht="12.75">
      <c r="B187" s="21"/>
      <c r="C187" s="21"/>
    </row>
  </sheetData>
  <sheetProtection/>
  <mergeCells count="3">
    <mergeCell ref="A6:F6"/>
    <mergeCell ref="A7:F7"/>
    <mergeCell ref="E9:F9"/>
  </mergeCells>
  <printOptions horizontalCentered="1"/>
  <pageMargins left="0.1968503937007874" right="0.1968503937007874" top="0.5905511811023623" bottom="0.5905511811023623" header="0" footer="0"/>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dimension ref="A1:G115"/>
  <sheetViews>
    <sheetView zoomScalePageLayoutView="0" workbookViewId="0" topLeftCell="A1">
      <selection activeCell="E29" sqref="E29"/>
    </sheetView>
  </sheetViews>
  <sheetFormatPr defaultColWidth="11.421875" defaultRowHeight="12.75"/>
  <cols>
    <col min="1" max="1" width="7.7109375" style="71" customWidth="1"/>
    <col min="2" max="2" width="47.57421875" style="71" customWidth="1"/>
    <col min="3" max="3" width="7.140625" style="71" bestFit="1" customWidth="1"/>
    <col min="4" max="4" width="10.140625" style="71" customWidth="1"/>
    <col min="5" max="5" width="14.140625" style="71" customWidth="1"/>
    <col min="6" max="6" width="18.421875" style="71" customWidth="1"/>
  </cols>
  <sheetData>
    <row r="1" spans="1:4" ht="12.75">
      <c r="A1" s="23"/>
      <c r="B1" s="1" t="s">
        <v>0</v>
      </c>
      <c r="C1" s="72"/>
      <c r="D1" s="73"/>
    </row>
    <row r="2" spans="1:4" ht="12.75">
      <c r="A2" s="23"/>
      <c r="B2" s="1" t="s">
        <v>85</v>
      </c>
      <c r="C2" s="72"/>
      <c r="D2" s="73"/>
    </row>
    <row r="3" spans="1:4" ht="12.75">
      <c r="A3" s="23"/>
      <c r="B3" s="1" t="s">
        <v>70</v>
      </c>
      <c r="C3" s="72"/>
      <c r="D3" s="73"/>
    </row>
    <row r="4" spans="1:4" ht="12.75">
      <c r="A4" s="23"/>
      <c r="B4" s="1"/>
      <c r="C4" s="72"/>
      <c r="D4" s="38"/>
    </row>
    <row r="5" spans="1:2" ht="12.75">
      <c r="A5" s="23"/>
      <c r="B5" s="1"/>
    </row>
    <row r="7" spans="1:6" ht="12.75">
      <c r="A7" s="74" t="s">
        <v>75</v>
      </c>
      <c r="B7" s="75"/>
      <c r="C7" s="75"/>
      <c r="D7" s="75"/>
      <c r="E7" s="75"/>
      <c r="F7" s="75"/>
    </row>
    <row r="8" spans="1:6" ht="12.75">
      <c r="A8" s="74" t="s">
        <v>81</v>
      </c>
      <c r="B8" s="75"/>
      <c r="C8" s="75"/>
      <c r="D8" s="75"/>
      <c r="E8" s="75"/>
      <c r="F8" s="75"/>
    </row>
    <row r="9" spans="1:6" ht="12.75">
      <c r="A9" s="98" t="s">
        <v>76</v>
      </c>
      <c r="B9" s="98"/>
      <c r="C9" s="98"/>
      <c r="D9" s="98"/>
      <c r="E9" s="98"/>
      <c r="F9" s="98"/>
    </row>
    <row r="11" spans="5:7" ht="12.75">
      <c r="E11" s="71" t="s">
        <v>91</v>
      </c>
      <c r="F11" s="12"/>
      <c r="G11" s="12"/>
    </row>
    <row r="12" spans="1:7" ht="12" customHeight="1">
      <c r="A12" s="4" t="s">
        <v>1</v>
      </c>
      <c r="B12" s="4" t="s">
        <v>2</v>
      </c>
      <c r="C12" s="4" t="s">
        <v>8</v>
      </c>
      <c r="D12" s="4" t="s">
        <v>7</v>
      </c>
      <c r="E12" s="8" t="s">
        <v>3</v>
      </c>
      <c r="F12" s="8" t="s">
        <v>4</v>
      </c>
      <c r="G12" s="12"/>
    </row>
    <row r="13" spans="1:6" ht="12.75" hidden="1">
      <c r="A13" s="4" t="s">
        <v>1</v>
      </c>
      <c r="B13" s="4" t="s">
        <v>2</v>
      </c>
      <c r="C13" s="4" t="s">
        <v>8</v>
      </c>
      <c r="D13" s="4" t="s">
        <v>7</v>
      </c>
      <c r="E13" s="8" t="s">
        <v>3</v>
      </c>
      <c r="F13" s="8" t="s">
        <v>4</v>
      </c>
    </row>
    <row r="14" spans="1:6" ht="59.25" customHeight="1">
      <c r="A14" s="46">
        <v>1</v>
      </c>
      <c r="B14" s="76" t="s">
        <v>77</v>
      </c>
      <c r="C14" s="46" t="s">
        <v>5</v>
      </c>
      <c r="D14" s="77">
        <v>643.86815</v>
      </c>
      <c r="E14" s="78">
        <v>9836</v>
      </c>
      <c r="F14" s="79">
        <f>+E14*D14</f>
        <v>6333087.1234</v>
      </c>
    </row>
    <row r="15" spans="1:6" ht="42" customHeight="1">
      <c r="A15" s="46">
        <v>2</v>
      </c>
      <c r="B15" s="76" t="s">
        <v>83</v>
      </c>
      <c r="C15" s="46" t="s">
        <v>84</v>
      </c>
      <c r="D15" s="77">
        <v>80</v>
      </c>
      <c r="E15" s="78">
        <v>48500</v>
      </c>
      <c r="F15" s="79">
        <f>+E15*D15</f>
        <v>3880000</v>
      </c>
    </row>
    <row r="16" spans="1:6" ht="18" customHeight="1">
      <c r="A16" s="46">
        <v>3</v>
      </c>
      <c r="B16" s="76" t="s">
        <v>10</v>
      </c>
      <c r="C16" s="46" t="s">
        <v>6</v>
      </c>
      <c r="D16" s="77">
        <v>1</v>
      </c>
      <c r="E16" s="78">
        <v>100000</v>
      </c>
      <c r="F16" s="79">
        <f>+E16*D16</f>
        <v>100000</v>
      </c>
    </row>
    <row r="17" spans="1:6" ht="15">
      <c r="A17" s="80"/>
      <c r="B17" s="67" t="s">
        <v>27</v>
      </c>
      <c r="C17" s="54"/>
      <c r="D17" s="77"/>
      <c r="E17" s="78"/>
      <c r="F17" s="81">
        <f>SUM(F14:F16)</f>
        <v>10313087.123399999</v>
      </c>
    </row>
    <row r="18" spans="1:6" ht="15">
      <c r="A18" s="82"/>
      <c r="B18" s="56" t="s">
        <v>78</v>
      </c>
      <c r="C18" s="46"/>
      <c r="D18" s="77"/>
      <c r="E18" s="78"/>
      <c r="F18" s="81">
        <f>+F17*0.25</f>
        <v>2578271.7808499997</v>
      </c>
    </row>
    <row r="19" spans="1:6" ht="15">
      <c r="A19" s="82"/>
      <c r="B19" s="67" t="s">
        <v>28</v>
      </c>
      <c r="C19" s="46"/>
      <c r="D19" s="83"/>
      <c r="E19" s="83"/>
      <c r="F19" s="81">
        <f>+F18+F17</f>
        <v>12891358.90425</v>
      </c>
    </row>
    <row r="20" spans="1:6" ht="15">
      <c r="A20" s="82"/>
      <c r="B20" s="56" t="s">
        <v>29</v>
      </c>
      <c r="C20" s="46"/>
      <c r="D20" s="78"/>
      <c r="E20" s="78"/>
      <c r="F20" s="81">
        <f>+(F17*0.05)*0.16</f>
        <v>82504.6969872</v>
      </c>
    </row>
    <row r="21" spans="1:6" ht="15">
      <c r="A21" s="84"/>
      <c r="B21" s="56" t="s">
        <v>30</v>
      </c>
      <c r="C21" s="54"/>
      <c r="D21" s="78"/>
      <c r="E21" s="83"/>
      <c r="F21" s="81">
        <f>+F20+F19</f>
        <v>12973863.6012372</v>
      </c>
    </row>
    <row r="22" spans="1:6" ht="14.25">
      <c r="A22" s="85"/>
      <c r="B22" s="85"/>
      <c r="C22" s="85"/>
      <c r="D22" s="85"/>
      <c r="E22" s="85"/>
      <c r="F22" s="85"/>
    </row>
    <row r="23" spans="1:6" ht="14.25">
      <c r="A23" s="85"/>
      <c r="B23" s="85"/>
      <c r="C23" s="85"/>
      <c r="D23" s="85"/>
      <c r="E23" s="85"/>
      <c r="F23" s="85"/>
    </row>
    <row r="24" spans="1:6" ht="14.25">
      <c r="A24" s="85"/>
      <c r="B24" s="85"/>
      <c r="C24" s="85"/>
      <c r="D24" s="85"/>
      <c r="E24" s="85"/>
      <c r="F24" s="87">
        <f>+RESUMEN!C24</f>
        <v>104716888.8152372</v>
      </c>
    </row>
    <row r="25" spans="1:6" ht="14.25">
      <c r="A25" s="85"/>
      <c r="B25" s="85"/>
      <c r="C25" s="85"/>
      <c r="D25" s="85"/>
      <c r="E25" s="85"/>
      <c r="F25" s="85"/>
    </row>
    <row r="26" spans="1:6" ht="14.25">
      <c r="A26" s="85"/>
      <c r="B26" s="85"/>
      <c r="C26" s="85"/>
      <c r="D26" s="85"/>
      <c r="E26" s="85"/>
      <c r="F26" s="85"/>
    </row>
    <row r="27" spans="1:6" ht="14.25">
      <c r="A27" s="85"/>
      <c r="B27" s="85" t="s">
        <v>59</v>
      </c>
      <c r="C27" s="85"/>
      <c r="D27" s="85"/>
      <c r="E27" s="85"/>
      <c r="F27" s="85"/>
    </row>
    <row r="28" spans="1:6" ht="14.25">
      <c r="A28" s="85"/>
      <c r="B28" s="21" t="s">
        <v>60</v>
      </c>
      <c r="C28" s="21"/>
      <c r="D28" s="21"/>
      <c r="E28" s="21"/>
      <c r="F28" s="85"/>
    </row>
    <row r="29" spans="1:6" ht="14.25">
      <c r="A29" s="85"/>
      <c r="B29" s="23" t="s">
        <v>73</v>
      </c>
      <c r="C29" s="23"/>
      <c r="D29" s="23"/>
      <c r="E29" s="23"/>
      <c r="F29" s="85"/>
    </row>
    <row r="30" spans="1:6" ht="14.25">
      <c r="A30" s="85"/>
      <c r="B30" s="85"/>
      <c r="C30" s="85"/>
      <c r="D30" s="85"/>
      <c r="E30" s="85"/>
      <c r="F30" s="85"/>
    </row>
    <row r="31" spans="1:6" ht="14.25">
      <c r="A31" s="85"/>
      <c r="B31" s="85"/>
      <c r="C31" s="85"/>
      <c r="D31" s="85"/>
      <c r="E31" s="85"/>
      <c r="F31" s="85"/>
    </row>
    <row r="32" spans="1:6" ht="14.25">
      <c r="A32" s="85"/>
      <c r="B32" s="85"/>
      <c r="C32" s="85"/>
      <c r="D32" s="85"/>
      <c r="E32" s="85"/>
      <c r="F32" s="85"/>
    </row>
    <row r="33" spans="1:6" ht="14.25">
      <c r="A33" s="85"/>
      <c r="B33" s="85"/>
      <c r="C33" s="85"/>
      <c r="D33" s="85"/>
      <c r="E33" s="85"/>
      <c r="F33" s="85"/>
    </row>
    <row r="34" spans="1:6" ht="14.25">
      <c r="A34" s="85"/>
      <c r="B34" s="85"/>
      <c r="C34" s="85"/>
      <c r="D34" s="85"/>
      <c r="E34" s="85"/>
      <c r="F34" s="85"/>
    </row>
    <row r="35" spans="1:6" ht="14.25">
      <c r="A35" s="85"/>
      <c r="B35" s="85"/>
      <c r="C35" s="85"/>
      <c r="D35" s="85"/>
      <c r="E35" s="85"/>
      <c r="F35" s="85"/>
    </row>
    <row r="36" spans="1:6" ht="14.25">
      <c r="A36" s="85"/>
      <c r="B36" s="85"/>
      <c r="C36" s="85"/>
      <c r="D36" s="85"/>
      <c r="E36" s="85"/>
      <c r="F36" s="85"/>
    </row>
    <row r="37" spans="1:6" ht="14.25">
      <c r="A37" s="85"/>
      <c r="B37" s="85"/>
      <c r="C37" s="85"/>
      <c r="D37" s="85"/>
      <c r="E37" s="85"/>
      <c r="F37" s="85"/>
    </row>
    <row r="38" spans="1:6" ht="14.25">
      <c r="A38" s="85"/>
      <c r="B38" s="85"/>
      <c r="C38" s="85"/>
      <c r="D38" s="85"/>
      <c r="E38" s="85"/>
      <c r="F38" s="85"/>
    </row>
    <row r="39" spans="1:6" ht="14.25">
      <c r="A39" s="85"/>
      <c r="B39" s="85"/>
      <c r="C39" s="85"/>
      <c r="D39" s="85"/>
      <c r="E39" s="85"/>
      <c r="F39" s="85"/>
    </row>
    <row r="40" spans="1:6" ht="14.25">
      <c r="A40" s="85"/>
      <c r="B40" s="85"/>
      <c r="C40" s="85"/>
      <c r="D40" s="85"/>
      <c r="E40" s="85"/>
      <c r="F40" s="85"/>
    </row>
    <row r="41" spans="1:6" ht="14.25">
      <c r="A41" s="85"/>
      <c r="B41" s="85"/>
      <c r="C41" s="85"/>
      <c r="D41" s="85"/>
      <c r="E41" s="85"/>
      <c r="F41" s="85"/>
    </row>
    <row r="42" spans="1:6" ht="14.25">
      <c r="A42" s="85"/>
      <c r="B42" s="85"/>
      <c r="C42" s="85"/>
      <c r="D42" s="85"/>
      <c r="E42" s="85"/>
      <c r="F42" s="85"/>
    </row>
    <row r="43" spans="1:6" ht="14.25">
      <c r="A43" s="85"/>
      <c r="B43" s="85"/>
      <c r="C43" s="85"/>
      <c r="D43" s="85"/>
      <c r="E43" s="85"/>
      <c r="F43" s="85"/>
    </row>
    <row r="44" spans="1:6" ht="14.25">
      <c r="A44" s="85"/>
      <c r="B44" s="85"/>
      <c r="C44" s="85"/>
      <c r="D44" s="85"/>
      <c r="E44" s="85"/>
      <c r="F44" s="85"/>
    </row>
    <row r="45" spans="1:6" ht="14.25">
      <c r="A45" s="85"/>
      <c r="B45" s="85"/>
      <c r="C45" s="85"/>
      <c r="D45" s="85"/>
      <c r="E45" s="85"/>
      <c r="F45" s="85"/>
    </row>
    <row r="46" spans="1:6" ht="14.25">
      <c r="A46" s="85"/>
      <c r="B46" s="85"/>
      <c r="C46" s="85"/>
      <c r="D46" s="85"/>
      <c r="E46" s="85"/>
      <c r="F46" s="85"/>
    </row>
    <row r="47" spans="1:6" ht="14.25">
      <c r="A47" s="85"/>
      <c r="B47" s="85"/>
      <c r="C47" s="85"/>
      <c r="D47" s="85"/>
      <c r="E47" s="85"/>
      <c r="F47" s="85"/>
    </row>
    <row r="48" spans="1:6" ht="14.25">
      <c r="A48" s="85"/>
      <c r="B48" s="85"/>
      <c r="C48" s="85"/>
      <c r="D48" s="85"/>
      <c r="E48" s="85"/>
      <c r="F48" s="85"/>
    </row>
    <row r="49" spans="1:6" ht="14.25">
      <c r="A49" s="85"/>
      <c r="B49" s="85"/>
      <c r="C49" s="85"/>
      <c r="D49" s="85"/>
      <c r="E49" s="85"/>
      <c r="F49" s="85"/>
    </row>
    <row r="50" spans="1:6" ht="14.25">
      <c r="A50" s="85"/>
      <c r="B50" s="85"/>
      <c r="C50" s="85"/>
      <c r="D50" s="85"/>
      <c r="E50" s="85"/>
      <c r="F50" s="85"/>
    </row>
    <row r="51" spans="1:6" ht="14.25">
      <c r="A51" s="85"/>
      <c r="B51" s="85"/>
      <c r="C51" s="85"/>
      <c r="D51" s="85"/>
      <c r="E51" s="85"/>
      <c r="F51" s="85"/>
    </row>
    <row r="52" spans="1:6" ht="14.25">
      <c r="A52" s="85"/>
      <c r="B52" s="85"/>
      <c r="C52" s="85"/>
      <c r="D52" s="85"/>
      <c r="E52" s="85"/>
      <c r="F52" s="85"/>
    </row>
    <row r="53" spans="1:6" ht="14.25">
      <c r="A53" s="85"/>
      <c r="B53" s="85"/>
      <c r="C53" s="85"/>
      <c r="D53" s="85"/>
      <c r="E53" s="85"/>
      <c r="F53" s="85"/>
    </row>
    <row r="54" spans="1:6" ht="14.25">
      <c r="A54" s="85"/>
      <c r="B54" s="85"/>
      <c r="C54" s="85"/>
      <c r="D54" s="85"/>
      <c r="E54" s="85"/>
      <c r="F54" s="85"/>
    </row>
    <row r="55" spans="1:6" ht="14.25">
      <c r="A55" s="85"/>
      <c r="B55" s="85"/>
      <c r="C55" s="85"/>
      <c r="D55" s="85"/>
      <c r="E55" s="85"/>
      <c r="F55" s="85"/>
    </row>
    <row r="56" spans="1:6" ht="14.25">
      <c r="A56" s="85"/>
      <c r="B56" s="85"/>
      <c r="C56" s="85"/>
      <c r="D56" s="85"/>
      <c r="E56" s="85"/>
      <c r="F56" s="85"/>
    </row>
    <row r="57" spans="1:6" ht="14.25">
      <c r="A57" s="85"/>
      <c r="B57" s="85"/>
      <c r="C57" s="85"/>
      <c r="D57" s="85"/>
      <c r="E57" s="85"/>
      <c r="F57" s="85"/>
    </row>
    <row r="58" spans="1:6" ht="14.25">
      <c r="A58" s="85"/>
      <c r="B58" s="85"/>
      <c r="C58" s="85"/>
      <c r="D58" s="85"/>
      <c r="E58" s="85"/>
      <c r="F58" s="85"/>
    </row>
    <row r="59" spans="1:6" ht="14.25">
      <c r="A59" s="85"/>
      <c r="B59" s="85"/>
      <c r="C59" s="85"/>
      <c r="D59" s="85"/>
      <c r="E59" s="85"/>
      <c r="F59" s="85"/>
    </row>
    <row r="60" spans="1:6" ht="14.25">
      <c r="A60" s="85"/>
      <c r="B60" s="85"/>
      <c r="C60" s="85"/>
      <c r="D60" s="85"/>
      <c r="E60" s="85"/>
      <c r="F60" s="85"/>
    </row>
    <row r="61" spans="1:6" ht="14.25">
      <c r="A61" s="85"/>
      <c r="B61" s="85"/>
      <c r="C61" s="85"/>
      <c r="D61" s="85"/>
      <c r="E61" s="85"/>
      <c r="F61" s="85"/>
    </row>
    <row r="62" spans="1:6" ht="14.25">
      <c r="A62" s="85"/>
      <c r="B62" s="85"/>
      <c r="C62" s="85"/>
      <c r="D62" s="85"/>
      <c r="E62" s="85"/>
      <c r="F62" s="85"/>
    </row>
    <row r="63" spans="1:6" ht="14.25">
      <c r="A63" s="85"/>
      <c r="B63" s="85"/>
      <c r="C63" s="85"/>
      <c r="D63" s="85"/>
      <c r="E63" s="85"/>
      <c r="F63" s="85"/>
    </row>
    <row r="64" spans="1:6" ht="14.25">
      <c r="A64" s="85"/>
      <c r="B64" s="85"/>
      <c r="C64" s="85"/>
      <c r="D64" s="85"/>
      <c r="E64" s="85"/>
      <c r="F64" s="85"/>
    </row>
    <row r="65" spans="1:6" ht="14.25">
      <c r="A65" s="85"/>
      <c r="B65" s="85"/>
      <c r="C65" s="85"/>
      <c r="D65" s="85"/>
      <c r="E65" s="85"/>
      <c r="F65" s="85"/>
    </row>
    <row r="66" spans="1:6" ht="14.25">
      <c r="A66" s="85"/>
      <c r="B66" s="85"/>
      <c r="C66" s="85"/>
      <c r="D66" s="85"/>
      <c r="E66" s="85"/>
      <c r="F66" s="85"/>
    </row>
    <row r="67" spans="1:6" ht="14.25">
      <c r="A67" s="85"/>
      <c r="B67" s="85"/>
      <c r="C67" s="85"/>
      <c r="D67" s="85"/>
      <c r="E67" s="85"/>
      <c r="F67" s="85"/>
    </row>
    <row r="68" spans="1:6" ht="14.25">
      <c r="A68" s="85"/>
      <c r="B68" s="85"/>
      <c r="C68" s="85"/>
      <c r="D68" s="85"/>
      <c r="E68" s="85"/>
      <c r="F68" s="85"/>
    </row>
    <row r="69" spans="1:6" ht="14.25">
      <c r="A69" s="85"/>
      <c r="B69" s="85"/>
      <c r="C69" s="85"/>
      <c r="D69" s="85"/>
      <c r="E69" s="85"/>
      <c r="F69" s="85"/>
    </row>
    <row r="70" spans="1:6" ht="14.25">
      <c r="A70" s="85"/>
      <c r="B70" s="85"/>
      <c r="C70" s="85"/>
      <c r="D70" s="85"/>
      <c r="E70" s="85"/>
      <c r="F70" s="85"/>
    </row>
    <row r="71" spans="1:6" ht="14.25">
      <c r="A71" s="85"/>
      <c r="B71" s="85"/>
      <c r="C71" s="85"/>
      <c r="D71" s="85"/>
      <c r="E71" s="85"/>
      <c r="F71" s="85"/>
    </row>
    <row r="72" spans="1:6" ht="14.25">
      <c r="A72" s="85"/>
      <c r="B72" s="85"/>
      <c r="C72" s="85"/>
      <c r="D72" s="85"/>
      <c r="E72" s="85"/>
      <c r="F72" s="85"/>
    </row>
    <row r="73" spans="1:6" ht="14.25">
      <c r="A73" s="85"/>
      <c r="B73" s="85"/>
      <c r="C73" s="85"/>
      <c r="D73" s="85"/>
      <c r="E73" s="85"/>
      <c r="F73" s="85"/>
    </row>
    <row r="74" spans="1:6" ht="14.25">
      <c r="A74" s="85"/>
      <c r="B74" s="85"/>
      <c r="C74" s="85"/>
      <c r="D74" s="85"/>
      <c r="E74" s="85"/>
      <c r="F74" s="85"/>
    </row>
    <row r="75" spans="1:6" ht="14.25">
      <c r="A75" s="85"/>
      <c r="B75" s="85"/>
      <c r="C75" s="85"/>
      <c r="D75" s="85"/>
      <c r="E75" s="85"/>
      <c r="F75" s="85"/>
    </row>
    <row r="76" spans="1:6" ht="14.25">
      <c r="A76" s="85"/>
      <c r="B76" s="85"/>
      <c r="C76" s="85"/>
      <c r="D76" s="85"/>
      <c r="E76" s="85"/>
      <c r="F76" s="85"/>
    </row>
    <row r="77" spans="1:6" ht="14.25">
      <c r="A77" s="85"/>
      <c r="B77" s="85"/>
      <c r="C77" s="85"/>
      <c r="D77" s="85"/>
      <c r="E77" s="85"/>
      <c r="F77" s="85"/>
    </row>
    <row r="78" spans="1:6" ht="14.25">
      <c r="A78" s="85"/>
      <c r="B78" s="85"/>
      <c r="C78" s="85"/>
      <c r="D78" s="85"/>
      <c r="E78" s="85"/>
      <c r="F78" s="85"/>
    </row>
    <row r="79" spans="1:6" ht="14.25">
      <c r="A79" s="85"/>
      <c r="B79" s="85"/>
      <c r="C79" s="85"/>
      <c r="D79" s="85"/>
      <c r="E79" s="85"/>
      <c r="F79" s="85"/>
    </row>
    <row r="80" spans="1:6" ht="14.25">
      <c r="A80" s="85"/>
      <c r="B80" s="85"/>
      <c r="C80" s="85"/>
      <c r="D80" s="85"/>
      <c r="E80" s="85"/>
      <c r="F80" s="85"/>
    </row>
    <row r="81" spans="1:6" ht="14.25">
      <c r="A81" s="85"/>
      <c r="B81" s="85"/>
      <c r="C81" s="85"/>
      <c r="D81" s="85"/>
      <c r="E81" s="85"/>
      <c r="F81" s="85"/>
    </row>
    <row r="82" spans="1:6" ht="14.25">
      <c r="A82" s="85"/>
      <c r="B82" s="85"/>
      <c r="C82" s="85"/>
      <c r="D82" s="85"/>
      <c r="E82" s="85"/>
      <c r="F82" s="85"/>
    </row>
    <row r="83" spans="1:6" ht="14.25">
      <c r="A83" s="85"/>
      <c r="B83" s="85"/>
      <c r="C83" s="85"/>
      <c r="D83" s="85"/>
      <c r="E83" s="85"/>
      <c r="F83" s="85"/>
    </row>
    <row r="84" spans="1:6" ht="14.25">
      <c r="A84" s="85"/>
      <c r="B84" s="85"/>
      <c r="C84" s="85"/>
      <c r="D84" s="85"/>
      <c r="E84" s="85"/>
      <c r="F84" s="85"/>
    </row>
    <row r="85" spans="1:6" ht="14.25">
      <c r="A85" s="85"/>
      <c r="B85" s="85"/>
      <c r="C85" s="85"/>
      <c r="D85" s="85"/>
      <c r="E85" s="85"/>
      <c r="F85" s="85"/>
    </row>
    <row r="86" spans="1:6" ht="14.25">
      <c r="A86" s="85"/>
      <c r="B86" s="85"/>
      <c r="C86" s="85"/>
      <c r="D86" s="85"/>
      <c r="E86" s="85"/>
      <c r="F86" s="85"/>
    </row>
    <row r="87" spans="1:6" ht="14.25">
      <c r="A87" s="85"/>
      <c r="B87" s="85"/>
      <c r="C87" s="85"/>
      <c r="D87" s="85"/>
      <c r="E87" s="85"/>
      <c r="F87" s="85"/>
    </row>
    <row r="88" spans="1:6" ht="14.25">
      <c r="A88" s="85"/>
      <c r="B88" s="85"/>
      <c r="C88" s="85"/>
      <c r="D88" s="85"/>
      <c r="E88" s="85"/>
      <c r="F88" s="85"/>
    </row>
    <row r="89" spans="1:6" ht="14.25">
      <c r="A89" s="85"/>
      <c r="B89" s="85"/>
      <c r="C89" s="85"/>
      <c r="D89" s="85"/>
      <c r="E89" s="85"/>
      <c r="F89" s="85"/>
    </row>
    <row r="90" spans="1:6" ht="14.25">
      <c r="A90" s="85"/>
      <c r="B90" s="85"/>
      <c r="C90" s="85"/>
      <c r="D90" s="85"/>
      <c r="E90" s="85"/>
      <c r="F90" s="85"/>
    </row>
    <row r="91" spans="1:6" ht="14.25">
      <c r="A91" s="85"/>
      <c r="B91" s="85"/>
      <c r="C91" s="85"/>
      <c r="D91" s="85"/>
      <c r="E91" s="85"/>
      <c r="F91" s="85"/>
    </row>
    <row r="92" spans="1:6" ht="14.25">
      <c r="A92" s="85"/>
      <c r="B92" s="85"/>
      <c r="C92" s="85"/>
      <c r="D92" s="85"/>
      <c r="E92" s="85"/>
      <c r="F92" s="85"/>
    </row>
    <row r="93" spans="1:6" ht="14.25">
      <c r="A93" s="85"/>
      <c r="B93" s="85"/>
      <c r="C93" s="85"/>
      <c r="D93" s="85"/>
      <c r="E93" s="85"/>
      <c r="F93" s="85"/>
    </row>
    <row r="94" spans="1:6" ht="14.25">
      <c r="A94" s="85"/>
      <c r="B94" s="85"/>
      <c r="C94" s="85"/>
      <c r="D94" s="85"/>
      <c r="E94" s="85"/>
      <c r="F94" s="85"/>
    </row>
    <row r="95" spans="1:6" ht="14.25">
      <c r="A95" s="85"/>
      <c r="B95" s="85"/>
      <c r="C95" s="85"/>
      <c r="D95" s="85"/>
      <c r="E95" s="85"/>
      <c r="F95" s="85"/>
    </row>
    <row r="96" spans="1:6" ht="14.25">
      <c r="A96" s="85"/>
      <c r="B96" s="85"/>
      <c r="C96" s="85"/>
      <c r="D96" s="85"/>
      <c r="E96" s="85"/>
      <c r="F96" s="85"/>
    </row>
    <row r="97" spans="1:6" ht="14.25">
      <c r="A97" s="85"/>
      <c r="B97" s="85"/>
      <c r="C97" s="85"/>
      <c r="D97" s="85"/>
      <c r="E97" s="85"/>
      <c r="F97" s="85"/>
    </row>
    <row r="98" spans="1:6" ht="14.25">
      <c r="A98" s="85"/>
      <c r="B98" s="85"/>
      <c r="C98" s="85"/>
      <c r="D98" s="85"/>
      <c r="E98" s="85"/>
      <c r="F98" s="85"/>
    </row>
    <row r="99" spans="1:6" ht="14.25">
      <c r="A99" s="85"/>
      <c r="B99" s="85"/>
      <c r="C99" s="85"/>
      <c r="D99" s="85"/>
      <c r="E99" s="85"/>
      <c r="F99" s="85"/>
    </row>
    <row r="100" spans="1:6" ht="14.25">
      <c r="A100" s="85"/>
      <c r="B100" s="85"/>
      <c r="C100" s="85"/>
      <c r="D100" s="85"/>
      <c r="E100" s="85"/>
      <c r="F100" s="85"/>
    </row>
    <row r="101" spans="1:6" ht="14.25">
      <c r="A101" s="85"/>
      <c r="B101" s="85"/>
      <c r="C101" s="85"/>
      <c r="D101" s="85"/>
      <c r="E101" s="85"/>
      <c r="F101" s="85"/>
    </row>
    <row r="102" spans="1:6" ht="14.25">
      <c r="A102" s="85"/>
      <c r="B102" s="85"/>
      <c r="C102" s="85"/>
      <c r="D102" s="85"/>
      <c r="E102" s="85"/>
      <c r="F102" s="85"/>
    </row>
    <row r="103" spans="1:6" ht="14.25">
      <c r="A103" s="85"/>
      <c r="B103" s="85"/>
      <c r="C103" s="85"/>
      <c r="D103" s="85"/>
      <c r="E103" s="85"/>
      <c r="F103" s="85"/>
    </row>
    <row r="104" spans="1:6" ht="14.25">
      <c r="A104" s="85"/>
      <c r="B104" s="85"/>
      <c r="C104" s="85"/>
      <c r="D104" s="85"/>
      <c r="E104" s="85"/>
      <c r="F104" s="85"/>
    </row>
    <row r="105" spans="1:6" ht="14.25">
      <c r="A105" s="85"/>
      <c r="B105" s="85"/>
      <c r="C105" s="85"/>
      <c r="D105" s="85"/>
      <c r="E105" s="85"/>
      <c r="F105" s="85"/>
    </row>
    <row r="106" spans="1:6" ht="14.25">
      <c r="A106" s="85"/>
      <c r="B106" s="85"/>
      <c r="C106" s="85"/>
      <c r="D106" s="85"/>
      <c r="E106" s="85"/>
      <c r="F106" s="85"/>
    </row>
    <row r="107" spans="1:6" ht="14.25">
      <c r="A107" s="85"/>
      <c r="B107" s="85"/>
      <c r="C107" s="85"/>
      <c r="D107" s="85"/>
      <c r="E107" s="85"/>
      <c r="F107" s="85"/>
    </row>
    <row r="108" spans="1:6" ht="14.25">
      <c r="A108" s="85"/>
      <c r="B108" s="85"/>
      <c r="C108" s="85"/>
      <c r="D108" s="85"/>
      <c r="E108" s="85"/>
      <c r="F108" s="85"/>
    </row>
    <row r="109" spans="1:6" ht="14.25">
      <c r="A109" s="85"/>
      <c r="B109" s="85"/>
      <c r="C109" s="85"/>
      <c r="D109" s="85"/>
      <c r="E109" s="85"/>
      <c r="F109" s="85"/>
    </row>
    <row r="110" spans="1:6" ht="14.25">
      <c r="A110" s="85"/>
      <c r="B110" s="85"/>
      <c r="C110" s="85"/>
      <c r="D110" s="85"/>
      <c r="E110" s="85"/>
      <c r="F110" s="85"/>
    </row>
    <row r="111" spans="1:6" ht="14.25">
      <c r="A111" s="85"/>
      <c r="B111" s="85"/>
      <c r="C111" s="85"/>
      <c r="D111" s="85"/>
      <c r="E111" s="85"/>
      <c r="F111" s="85"/>
    </row>
    <row r="112" spans="1:6" ht="14.25">
      <c r="A112" s="85"/>
      <c r="B112" s="85"/>
      <c r="C112" s="85"/>
      <c r="D112" s="85"/>
      <c r="E112" s="85"/>
      <c r="F112" s="85"/>
    </row>
    <row r="113" spans="1:6" ht="14.25">
      <c r="A113" s="85"/>
      <c r="B113" s="85"/>
      <c r="C113" s="85"/>
      <c r="D113" s="85"/>
      <c r="E113" s="85"/>
      <c r="F113" s="85"/>
    </row>
    <row r="114" spans="1:6" ht="14.25">
      <c r="A114" s="85"/>
      <c r="B114" s="85"/>
      <c r="C114" s="85"/>
      <c r="D114" s="85"/>
      <c r="E114" s="85"/>
      <c r="F114" s="85"/>
    </row>
    <row r="115" spans="1:6" ht="14.25">
      <c r="A115" s="85"/>
      <c r="B115" s="85"/>
      <c r="C115" s="85"/>
      <c r="D115" s="85"/>
      <c r="E115" s="85"/>
      <c r="F115" s="85"/>
    </row>
  </sheetData>
  <sheetProtection/>
  <mergeCells count="1">
    <mergeCell ref="A9:F9"/>
  </mergeCells>
  <printOptions horizontalCentered="1"/>
  <pageMargins left="0.1968503937007874" right="0.7874015748031497" top="1.1811023622047245" bottom="1.1811023622047245" header="0" footer="0"/>
  <pageSetup horizontalDpi="300" verticalDpi="300" orientation="portrait" scale="85" r:id="rId2"/>
  <drawing r:id="rId1"/>
</worksheet>
</file>

<file path=xl/worksheets/sheet7.xml><?xml version="1.0" encoding="utf-8"?>
<worksheet xmlns="http://schemas.openxmlformats.org/spreadsheetml/2006/main" xmlns:r="http://schemas.openxmlformats.org/officeDocument/2006/relationships">
  <dimension ref="A1:F161"/>
  <sheetViews>
    <sheetView zoomScalePageLayoutView="0" workbookViewId="0" topLeftCell="A1">
      <selection activeCell="E22" sqref="E22"/>
    </sheetView>
  </sheetViews>
  <sheetFormatPr defaultColWidth="11.421875" defaultRowHeight="12.75"/>
  <cols>
    <col min="1" max="1" width="6.57421875" style="23" customWidth="1"/>
    <col min="2" max="2" width="43.8515625" style="23" bestFit="1" customWidth="1"/>
    <col min="3" max="3" width="6.00390625" style="23" bestFit="1" customWidth="1"/>
    <col min="4" max="4" width="12.8515625" style="22" customWidth="1"/>
    <col min="5" max="5" width="12.8515625" style="23" customWidth="1"/>
    <col min="6" max="6" width="19.140625" style="23" customWidth="1"/>
  </cols>
  <sheetData>
    <row r="1" spans="2:4" ht="12.75">
      <c r="B1" s="1" t="s">
        <v>0</v>
      </c>
      <c r="C1" s="1"/>
      <c r="D1" s="2"/>
    </row>
    <row r="2" spans="2:4" ht="12.75">
      <c r="B2" s="1" t="s">
        <v>85</v>
      </c>
      <c r="C2" s="1"/>
      <c r="D2" s="2"/>
    </row>
    <row r="3" spans="2:4" ht="12.75">
      <c r="B3" s="1" t="s">
        <v>70</v>
      </c>
      <c r="C3" s="1"/>
      <c r="D3" s="2"/>
    </row>
    <row r="4" spans="2:3" ht="12.75">
      <c r="B4" s="1"/>
      <c r="C4" s="1"/>
    </row>
    <row r="5" spans="2:3" ht="12.75">
      <c r="B5" s="1"/>
      <c r="C5" s="1"/>
    </row>
    <row r="6" spans="1:6" ht="12.75">
      <c r="A6" s="97" t="s">
        <v>26</v>
      </c>
      <c r="B6" s="97"/>
      <c r="C6" s="97"/>
      <c r="D6" s="97"/>
      <c r="E6" s="97"/>
      <c r="F6" s="97"/>
    </row>
    <row r="7" spans="1:6" ht="12.75">
      <c r="A7" s="97" t="s">
        <v>18</v>
      </c>
      <c r="B7" s="97"/>
      <c r="C7" s="97"/>
      <c r="D7" s="97"/>
      <c r="E7" s="97"/>
      <c r="F7" s="97"/>
    </row>
    <row r="8" spans="1:6" ht="12.75">
      <c r="A8" s="29"/>
      <c r="B8" s="29"/>
      <c r="C8" s="29"/>
      <c r="D8" s="29"/>
      <c r="E8" s="29"/>
      <c r="F8" s="29"/>
    </row>
    <row r="9" spans="1:6" ht="12.75">
      <c r="A9" s="15"/>
      <c r="B9" s="17"/>
      <c r="C9" s="17"/>
      <c r="D9" s="17"/>
      <c r="E9" s="96" t="s">
        <v>90</v>
      </c>
      <c r="F9" s="96"/>
    </row>
    <row r="10" spans="1:6" ht="12.75">
      <c r="A10" s="4" t="s">
        <v>1</v>
      </c>
      <c r="B10" s="4" t="s">
        <v>2</v>
      </c>
      <c r="C10" s="4" t="s">
        <v>8</v>
      </c>
      <c r="D10" s="4" t="s">
        <v>7</v>
      </c>
      <c r="E10" s="8" t="s">
        <v>3</v>
      </c>
      <c r="F10" s="8" t="s">
        <v>4</v>
      </c>
    </row>
    <row r="11" spans="1:6" ht="51">
      <c r="A11" s="5">
        <v>1</v>
      </c>
      <c r="B11" s="61" t="s">
        <v>63</v>
      </c>
      <c r="C11" s="58" t="s">
        <v>5</v>
      </c>
      <c r="D11" s="59">
        <v>200</v>
      </c>
      <c r="E11" s="60">
        <v>9836</v>
      </c>
      <c r="F11" s="60">
        <f>+E11*D11</f>
        <v>1967200</v>
      </c>
    </row>
    <row r="12" spans="1:6" ht="25.5">
      <c r="A12" s="5">
        <v>2</v>
      </c>
      <c r="B12" s="61" t="s">
        <v>24</v>
      </c>
      <c r="C12" s="58" t="s">
        <v>8</v>
      </c>
      <c r="D12" s="59">
        <v>1</v>
      </c>
      <c r="E12" s="60">
        <v>75264</v>
      </c>
      <c r="F12" s="60">
        <f>+E12*D12</f>
        <v>75264</v>
      </c>
    </row>
    <row r="13" spans="1:6" ht="12.75">
      <c r="A13" s="5">
        <v>3</v>
      </c>
      <c r="B13" s="61" t="s">
        <v>17</v>
      </c>
      <c r="C13" s="58" t="s">
        <v>8</v>
      </c>
      <c r="D13" s="59">
        <v>1</v>
      </c>
      <c r="E13" s="60">
        <v>37632</v>
      </c>
      <c r="F13" s="60">
        <f>+E13*D13</f>
        <v>37632</v>
      </c>
    </row>
    <row r="14" spans="1:6" ht="25.5">
      <c r="A14" s="5">
        <v>4</v>
      </c>
      <c r="B14" s="61" t="s">
        <v>25</v>
      </c>
      <c r="C14" s="58" t="s">
        <v>8</v>
      </c>
      <c r="D14" s="59">
        <v>5</v>
      </c>
      <c r="E14" s="60">
        <v>30000</v>
      </c>
      <c r="F14" s="60">
        <f>+E14*D14</f>
        <v>150000</v>
      </c>
    </row>
    <row r="15" spans="1:6" ht="12.75">
      <c r="A15" s="5">
        <v>5</v>
      </c>
      <c r="B15" s="61" t="s">
        <v>10</v>
      </c>
      <c r="C15" s="58" t="s">
        <v>6</v>
      </c>
      <c r="D15" s="59">
        <v>1</v>
      </c>
      <c r="E15" s="60">
        <v>100000</v>
      </c>
      <c r="F15" s="60">
        <f>+E15*D15</f>
        <v>100000</v>
      </c>
    </row>
    <row r="16" spans="1:6" ht="15">
      <c r="A16" s="88"/>
      <c r="B16" s="89" t="s">
        <v>27</v>
      </c>
      <c r="C16" s="90"/>
      <c r="D16" s="90"/>
      <c r="E16" s="91"/>
      <c r="F16" s="91">
        <f>SUM(F11:F15)</f>
        <v>2330096</v>
      </c>
    </row>
    <row r="17" spans="1:6" s="27" customFormat="1" ht="15">
      <c r="A17" s="92"/>
      <c r="B17" s="93" t="s">
        <v>50</v>
      </c>
      <c r="C17" s="90"/>
      <c r="D17" s="93"/>
      <c r="E17" s="91"/>
      <c r="F17" s="91">
        <f>+F16*0.25</f>
        <v>582524</v>
      </c>
    </row>
    <row r="18" spans="1:6" s="27" customFormat="1" ht="15">
      <c r="A18" s="92"/>
      <c r="B18" s="93" t="s">
        <v>28</v>
      </c>
      <c r="C18" s="90"/>
      <c r="D18" s="93"/>
      <c r="E18" s="91"/>
      <c r="F18" s="91">
        <f>+F17+F16</f>
        <v>2912620</v>
      </c>
    </row>
    <row r="19" spans="1:6" s="27" customFormat="1" ht="15">
      <c r="A19" s="92"/>
      <c r="B19" s="93" t="s">
        <v>29</v>
      </c>
      <c r="C19" s="90"/>
      <c r="D19" s="93"/>
      <c r="E19" s="91"/>
      <c r="F19" s="91">
        <f>+(F16*0.05)*0.16</f>
        <v>18640.768</v>
      </c>
    </row>
    <row r="20" spans="1:6" s="27" customFormat="1" ht="15">
      <c r="A20" s="94"/>
      <c r="B20" s="93" t="s">
        <v>30</v>
      </c>
      <c r="C20" s="90"/>
      <c r="D20" s="93"/>
      <c r="E20" s="91"/>
      <c r="F20" s="91">
        <f>+F19+F18</f>
        <v>2931260.768</v>
      </c>
    </row>
    <row r="21" spans="1:6" s="26" customFormat="1" ht="12.75">
      <c r="A21" s="28"/>
      <c r="C21" s="29"/>
      <c r="D21" s="10"/>
      <c r="E21" s="10"/>
      <c r="F21" s="30"/>
    </row>
    <row r="22" spans="1:6" s="26" customFormat="1" ht="12.75">
      <c r="A22" s="28"/>
      <c r="B22" s="23"/>
      <c r="C22" s="29"/>
      <c r="D22" s="10"/>
      <c r="E22" s="10"/>
      <c r="F22" s="30"/>
    </row>
    <row r="23" spans="1:6" ht="12.75">
      <c r="A23" s="13"/>
      <c r="B23" s="12"/>
      <c r="C23" s="24"/>
      <c r="D23" s="12"/>
      <c r="E23" s="12"/>
      <c r="F23" s="18"/>
    </row>
    <row r="24" spans="2:3" ht="12.75">
      <c r="B24" s="14"/>
      <c r="C24" s="22"/>
    </row>
    <row r="25" spans="2:3" ht="12.75">
      <c r="B25" s="21"/>
      <c r="C25" s="22"/>
    </row>
    <row r="26" spans="2:3" ht="12.75">
      <c r="B26" s="21"/>
      <c r="C26" s="22"/>
    </row>
    <row r="27" spans="2:4" ht="12.75">
      <c r="B27" s="18" t="s">
        <v>59</v>
      </c>
      <c r="C27" s="22"/>
      <c r="D27" s="10"/>
    </row>
    <row r="28" spans="1:6" ht="12.75">
      <c r="A28" s="37"/>
      <c r="B28" s="21" t="s">
        <v>60</v>
      </c>
      <c r="C28" s="22"/>
      <c r="D28" s="12"/>
      <c r="E28" s="40"/>
      <c r="F28" s="40"/>
    </row>
    <row r="29" spans="1:6" ht="12.75">
      <c r="A29" s="37"/>
      <c r="B29" s="23" t="s">
        <v>61</v>
      </c>
      <c r="C29" s="38"/>
      <c r="E29" s="40"/>
      <c r="F29" s="40"/>
    </row>
    <row r="30" spans="1:6" ht="12.75">
      <c r="A30" s="37"/>
      <c r="B30" s="27"/>
      <c r="C30" s="38"/>
      <c r="E30" s="40"/>
      <c r="F30" s="40"/>
    </row>
    <row r="31" spans="1:6" ht="12.75">
      <c r="A31" s="37"/>
      <c r="B31" s="41"/>
      <c r="C31" s="38"/>
      <c r="D31" s="42"/>
      <c r="E31" s="40"/>
      <c r="F31" s="40"/>
    </row>
    <row r="32" spans="1:6" ht="12.75">
      <c r="A32" s="37"/>
      <c r="B32" s="41"/>
      <c r="C32" s="38"/>
      <c r="D32" s="42"/>
      <c r="E32" s="40"/>
      <c r="F32" s="40"/>
    </row>
    <row r="33" spans="1:6" ht="12.75">
      <c r="A33" s="37"/>
      <c r="B33" s="41"/>
      <c r="C33" s="38"/>
      <c r="D33" s="42"/>
      <c r="E33" s="40"/>
      <c r="F33" s="40"/>
    </row>
    <row r="34" spans="1:6" ht="12.75">
      <c r="A34" s="37"/>
      <c r="B34" s="41"/>
      <c r="C34" s="38"/>
      <c r="D34" s="42"/>
      <c r="E34" s="40"/>
      <c r="F34" s="40"/>
    </row>
    <row r="35" spans="1:6" ht="12.75">
      <c r="A35" s="37"/>
      <c r="B35" s="12"/>
      <c r="C35" s="38"/>
      <c r="D35" s="42"/>
      <c r="E35" s="40"/>
      <c r="F35" s="40"/>
    </row>
    <row r="36" spans="1:6" ht="12.75">
      <c r="A36" s="37"/>
      <c r="B36" s="12"/>
      <c r="C36" s="38"/>
      <c r="D36" s="42"/>
      <c r="E36" s="40"/>
      <c r="F36" s="40"/>
    </row>
    <row r="37" spans="2:3" ht="12.75">
      <c r="B37" s="21"/>
      <c r="C37" s="22"/>
    </row>
    <row r="38" spans="2:3" ht="12.75">
      <c r="B38" s="21"/>
      <c r="C38" s="22"/>
    </row>
    <row r="39" spans="2:3" ht="12.75">
      <c r="B39" s="21"/>
      <c r="C39" s="22"/>
    </row>
    <row r="40" spans="2:3" ht="12.75">
      <c r="B40" s="21"/>
      <c r="C40" s="22"/>
    </row>
    <row r="41" spans="2:3" ht="12.75">
      <c r="B41" s="21"/>
      <c r="C41" s="22"/>
    </row>
    <row r="42" spans="2:3" ht="12.75">
      <c r="B42" s="21"/>
      <c r="C42" s="22"/>
    </row>
    <row r="43" spans="2:3" ht="12.75">
      <c r="B43" s="21"/>
      <c r="C43" s="22"/>
    </row>
    <row r="44" spans="2:3" ht="12.75">
      <c r="B44" s="21"/>
      <c r="C44" s="22"/>
    </row>
    <row r="45" spans="2:3" ht="12.75">
      <c r="B45" s="21"/>
      <c r="C45" s="22"/>
    </row>
    <row r="46" spans="2:3" ht="12.75">
      <c r="B46" s="21"/>
      <c r="C46" s="22"/>
    </row>
    <row r="47" spans="2:3" ht="12.75">
      <c r="B47" s="21"/>
      <c r="C47" s="22"/>
    </row>
    <row r="48" spans="2:3" ht="12.75">
      <c r="B48" s="21"/>
      <c r="C48" s="22"/>
    </row>
    <row r="49" spans="2:3" ht="12.75">
      <c r="B49" s="21"/>
      <c r="C49" s="22"/>
    </row>
    <row r="50" spans="2:3" ht="12.75">
      <c r="B50" s="21"/>
      <c r="C50" s="22"/>
    </row>
    <row r="51" spans="2:3" ht="12.75">
      <c r="B51" s="21"/>
      <c r="C51" s="22"/>
    </row>
    <row r="52" spans="2:3" ht="12.75">
      <c r="B52" s="21"/>
      <c r="C52" s="22"/>
    </row>
    <row r="53" spans="2:3" ht="12.75">
      <c r="B53" s="21"/>
      <c r="C53" s="22"/>
    </row>
    <row r="54" spans="2:3" ht="12.75">
      <c r="B54" s="21"/>
      <c r="C54" s="22"/>
    </row>
    <row r="55" spans="2:3" ht="12.75">
      <c r="B55" s="21"/>
      <c r="C55" s="22"/>
    </row>
    <row r="56" spans="2:3" ht="12.75">
      <c r="B56" s="21"/>
      <c r="C56" s="22"/>
    </row>
    <row r="57" spans="2:3" ht="12.75">
      <c r="B57" s="21"/>
      <c r="C57" s="22"/>
    </row>
    <row r="58" spans="2:3" ht="12.75">
      <c r="B58" s="21"/>
      <c r="C58" s="22"/>
    </row>
    <row r="59" spans="2:3" ht="12.75">
      <c r="B59" s="21"/>
      <c r="C59" s="22"/>
    </row>
    <row r="60" spans="2:3" ht="12.75">
      <c r="B60" s="21"/>
      <c r="C60" s="22"/>
    </row>
    <row r="61" spans="2:3" ht="12.75">
      <c r="B61" s="21"/>
      <c r="C61" s="22"/>
    </row>
    <row r="62" spans="2:3" ht="12.75">
      <c r="B62" s="21"/>
      <c r="C62" s="22"/>
    </row>
    <row r="63" spans="2:3" ht="12.75">
      <c r="B63" s="21"/>
      <c r="C63" s="22"/>
    </row>
    <row r="64" spans="2:3" ht="12.75">
      <c r="B64" s="21"/>
      <c r="C64" s="22"/>
    </row>
    <row r="65" spans="2:3" ht="12.75">
      <c r="B65" s="21"/>
      <c r="C65" s="22"/>
    </row>
    <row r="66" spans="2:3" ht="12.75">
      <c r="B66" s="21"/>
      <c r="C66" s="22"/>
    </row>
    <row r="67" spans="2:3" ht="12.75">
      <c r="B67" s="21"/>
      <c r="C67" s="22"/>
    </row>
    <row r="68" spans="2:3" ht="12.75">
      <c r="B68" s="21"/>
      <c r="C68" s="22"/>
    </row>
    <row r="69" spans="2:3" ht="12.75">
      <c r="B69" s="21"/>
      <c r="C69" s="22"/>
    </row>
    <row r="70" spans="2:3" ht="12.75">
      <c r="B70" s="21"/>
      <c r="C70" s="22"/>
    </row>
    <row r="71" spans="2:3" ht="12.75">
      <c r="B71" s="21"/>
      <c r="C71" s="22"/>
    </row>
    <row r="72" spans="2:3" ht="12.75">
      <c r="B72" s="21"/>
      <c r="C72" s="22"/>
    </row>
    <row r="73" spans="2:3" ht="12.75">
      <c r="B73" s="21"/>
      <c r="C73" s="22"/>
    </row>
    <row r="74" spans="2:3" ht="12.75">
      <c r="B74" s="21"/>
      <c r="C74" s="22"/>
    </row>
    <row r="75" spans="2:3" ht="12.75">
      <c r="B75" s="21"/>
      <c r="C75" s="22"/>
    </row>
    <row r="76" spans="2:3" ht="12.75">
      <c r="B76" s="21"/>
      <c r="C76" s="22"/>
    </row>
    <row r="77" spans="2:3" ht="12.75">
      <c r="B77" s="21"/>
      <c r="C77" s="22"/>
    </row>
    <row r="78" spans="2:3" ht="12.75">
      <c r="B78" s="21"/>
      <c r="C78" s="22"/>
    </row>
    <row r="79" spans="2:3" ht="12.75">
      <c r="B79" s="21"/>
      <c r="C79" s="22"/>
    </row>
    <row r="80" spans="2:3" ht="12.75">
      <c r="B80" s="21"/>
      <c r="C80" s="22"/>
    </row>
    <row r="81" spans="2:3" ht="12.75">
      <c r="B81" s="21"/>
      <c r="C81" s="22"/>
    </row>
    <row r="82" spans="2:3" ht="12.75">
      <c r="B82" s="21"/>
      <c r="C82" s="22"/>
    </row>
    <row r="83" spans="2:3" ht="12.75">
      <c r="B83" s="21"/>
      <c r="C83" s="22"/>
    </row>
    <row r="84" spans="2:3" ht="12.75">
      <c r="B84" s="21"/>
      <c r="C84" s="22"/>
    </row>
    <row r="85" spans="2:3" ht="12.75">
      <c r="B85" s="21"/>
      <c r="C85" s="22"/>
    </row>
    <row r="86" spans="2:3" ht="12.75">
      <c r="B86" s="21"/>
      <c r="C86" s="22"/>
    </row>
    <row r="87" spans="2:3" ht="12.75">
      <c r="B87" s="21"/>
      <c r="C87" s="22"/>
    </row>
    <row r="88" spans="2:3" ht="12.75">
      <c r="B88" s="21"/>
      <c r="C88" s="22"/>
    </row>
    <row r="89" spans="2:3" ht="12.75">
      <c r="B89" s="21"/>
      <c r="C89" s="22"/>
    </row>
    <row r="90" spans="2:3" ht="12.75">
      <c r="B90" s="21"/>
      <c r="C90" s="22"/>
    </row>
    <row r="91" spans="2:3" ht="12.75">
      <c r="B91" s="21"/>
      <c r="C91" s="22"/>
    </row>
    <row r="92" spans="2:3" ht="12.75">
      <c r="B92" s="21"/>
      <c r="C92" s="22"/>
    </row>
    <row r="93" spans="2:3" ht="12.75">
      <c r="B93" s="21"/>
      <c r="C93" s="22"/>
    </row>
    <row r="94" spans="2:3" ht="12.75">
      <c r="B94" s="21"/>
      <c r="C94" s="22"/>
    </row>
    <row r="95" spans="2:3" ht="12.75">
      <c r="B95" s="21"/>
      <c r="C95" s="22"/>
    </row>
    <row r="96" spans="2:3" ht="12.75">
      <c r="B96" s="21"/>
      <c r="C96" s="22"/>
    </row>
    <row r="97" spans="2:3" ht="12.75">
      <c r="B97" s="21"/>
      <c r="C97" s="22"/>
    </row>
    <row r="98" spans="2:3" ht="12.75">
      <c r="B98" s="21"/>
      <c r="C98" s="22"/>
    </row>
    <row r="99" spans="2:3" ht="12.75">
      <c r="B99" s="21"/>
      <c r="C99" s="22"/>
    </row>
    <row r="100" spans="2:3" ht="12.75">
      <c r="B100" s="21"/>
      <c r="C100" s="22"/>
    </row>
    <row r="101" spans="2:3" ht="12.75">
      <c r="B101" s="21"/>
      <c r="C101" s="22"/>
    </row>
    <row r="102" spans="2:3" ht="12.75">
      <c r="B102" s="21"/>
      <c r="C102" s="22"/>
    </row>
    <row r="103" spans="2:3" ht="12.75">
      <c r="B103" s="21"/>
      <c r="C103" s="22"/>
    </row>
    <row r="104" spans="2:3" ht="12.75">
      <c r="B104" s="21"/>
      <c r="C104" s="22"/>
    </row>
    <row r="105" spans="2:3" ht="12.75">
      <c r="B105" s="21"/>
      <c r="C105" s="22"/>
    </row>
    <row r="106" spans="2:3" ht="12.75">
      <c r="B106" s="21"/>
      <c r="C106" s="22"/>
    </row>
    <row r="107" spans="2:3" ht="12.75">
      <c r="B107" s="21"/>
      <c r="C107" s="22"/>
    </row>
    <row r="108" spans="2:3" ht="12.75">
      <c r="B108" s="21"/>
      <c r="C108" s="22"/>
    </row>
    <row r="109" spans="2:3" ht="12.75">
      <c r="B109" s="21"/>
      <c r="C109" s="22"/>
    </row>
    <row r="110" spans="2:3" ht="12.75">
      <c r="B110" s="21"/>
      <c r="C110" s="22"/>
    </row>
    <row r="111" spans="2:3" ht="12.75">
      <c r="B111" s="21"/>
      <c r="C111" s="22"/>
    </row>
    <row r="112" spans="2:3" ht="12.75">
      <c r="B112" s="21"/>
      <c r="C112" s="22"/>
    </row>
    <row r="113" spans="2:3" ht="12.75">
      <c r="B113" s="21"/>
      <c r="C113" s="22"/>
    </row>
    <row r="114" spans="2:3" ht="12.75">
      <c r="B114" s="21"/>
      <c r="C114" s="22"/>
    </row>
    <row r="115" spans="2:3" ht="12.75">
      <c r="B115" s="21"/>
      <c r="C115" s="22"/>
    </row>
    <row r="116" spans="2:3" ht="12.75">
      <c r="B116" s="21"/>
      <c r="C116" s="22"/>
    </row>
    <row r="117" spans="2:3" ht="12.75">
      <c r="B117" s="21"/>
      <c r="C117" s="22"/>
    </row>
    <row r="118" spans="2:3" ht="12.75">
      <c r="B118" s="21"/>
      <c r="C118" s="22"/>
    </row>
    <row r="119" spans="2:3" ht="12.75">
      <c r="B119" s="21"/>
      <c r="C119" s="22"/>
    </row>
    <row r="120" spans="2:3" ht="12.75">
      <c r="B120" s="21"/>
      <c r="C120" s="22"/>
    </row>
    <row r="121" spans="2:3" ht="12.75">
      <c r="B121" s="21"/>
      <c r="C121" s="22"/>
    </row>
    <row r="122" spans="2:3" ht="12.75">
      <c r="B122" s="21"/>
      <c r="C122" s="22"/>
    </row>
    <row r="123" spans="2:3" ht="12.75">
      <c r="B123" s="21"/>
      <c r="C123" s="22"/>
    </row>
    <row r="124" spans="2:3" ht="12.75">
      <c r="B124" s="21"/>
      <c r="C124" s="22"/>
    </row>
    <row r="125" spans="2:3" ht="12.75">
      <c r="B125" s="21"/>
      <c r="C125" s="22"/>
    </row>
    <row r="126" spans="2:3" ht="12.75">
      <c r="B126" s="21"/>
      <c r="C126" s="22"/>
    </row>
    <row r="127" spans="2:3" ht="12.75">
      <c r="B127" s="21"/>
      <c r="C127" s="22"/>
    </row>
    <row r="128" spans="2:3" ht="12.75">
      <c r="B128" s="21"/>
      <c r="C128" s="22"/>
    </row>
    <row r="129" spans="2:3" ht="12.75">
      <c r="B129" s="21"/>
      <c r="C129" s="22"/>
    </row>
    <row r="130" spans="2:3" ht="12.75">
      <c r="B130" s="21"/>
      <c r="C130" s="22"/>
    </row>
    <row r="131" spans="2:3" ht="12.75">
      <c r="B131" s="21"/>
      <c r="C131" s="22"/>
    </row>
    <row r="132" spans="2:3" ht="12.75">
      <c r="B132" s="21"/>
      <c r="C132" s="22"/>
    </row>
    <row r="133" spans="2:3" ht="12.75">
      <c r="B133" s="21"/>
      <c r="C133" s="22"/>
    </row>
    <row r="134" spans="2:3" ht="12.75">
      <c r="B134" s="21"/>
      <c r="C134" s="21"/>
    </row>
    <row r="135" spans="2:3" ht="12.75">
      <c r="B135" s="21"/>
      <c r="C135" s="21"/>
    </row>
    <row r="136" spans="2:3" ht="12.75">
      <c r="B136" s="21"/>
      <c r="C136" s="21"/>
    </row>
    <row r="137" spans="2:3" ht="12.75">
      <c r="B137" s="21"/>
      <c r="C137" s="21"/>
    </row>
    <row r="138" spans="2:3" ht="12.75">
      <c r="B138" s="21"/>
      <c r="C138" s="21"/>
    </row>
    <row r="139" spans="2:3" ht="12.75">
      <c r="B139" s="21"/>
      <c r="C139" s="21"/>
    </row>
    <row r="140" spans="2:3" ht="12.75">
      <c r="B140" s="21"/>
      <c r="C140" s="21"/>
    </row>
    <row r="141" spans="2:3" ht="12.75">
      <c r="B141" s="21"/>
      <c r="C141" s="21"/>
    </row>
    <row r="142" spans="2:3" ht="12.75">
      <c r="B142" s="21"/>
      <c r="C142" s="21"/>
    </row>
    <row r="143" spans="2:3" ht="12.75">
      <c r="B143" s="21"/>
      <c r="C143" s="21"/>
    </row>
    <row r="144" spans="2:3" ht="12.75">
      <c r="B144" s="21"/>
      <c r="C144" s="21"/>
    </row>
    <row r="145" spans="2:3" ht="12.75">
      <c r="B145" s="21"/>
      <c r="C145" s="21"/>
    </row>
    <row r="146" spans="2:3" ht="12.75">
      <c r="B146" s="21"/>
      <c r="C146" s="21"/>
    </row>
    <row r="147" spans="2:3" ht="12.75">
      <c r="B147" s="21"/>
      <c r="C147" s="21"/>
    </row>
    <row r="148" spans="2:3" ht="12.75">
      <c r="B148" s="21"/>
      <c r="C148" s="21"/>
    </row>
    <row r="149" spans="2:3" ht="12.75">
      <c r="B149" s="21"/>
      <c r="C149" s="21"/>
    </row>
    <row r="150" spans="2:3" ht="12.75">
      <c r="B150" s="21"/>
      <c r="C150" s="21"/>
    </row>
    <row r="151" spans="2:3" ht="12.75">
      <c r="B151" s="21"/>
      <c r="C151" s="21"/>
    </row>
    <row r="152" spans="2:3" ht="12.75">
      <c r="B152" s="21"/>
      <c r="C152" s="21"/>
    </row>
    <row r="153" spans="2:3" ht="12.75">
      <c r="B153" s="21"/>
      <c r="C153" s="21"/>
    </row>
    <row r="154" spans="2:3" ht="12.75">
      <c r="B154" s="21"/>
      <c r="C154" s="21"/>
    </row>
    <row r="155" spans="2:3" ht="12.75">
      <c r="B155" s="21"/>
      <c r="C155" s="21"/>
    </row>
    <row r="156" spans="2:3" ht="12.75">
      <c r="B156" s="21"/>
      <c r="C156" s="21"/>
    </row>
    <row r="157" spans="2:3" ht="12.75">
      <c r="B157" s="21"/>
      <c r="C157" s="21"/>
    </row>
    <row r="158" spans="2:3" ht="12.75">
      <c r="B158" s="21"/>
      <c r="C158" s="21"/>
    </row>
    <row r="159" spans="2:3" ht="12.75">
      <c r="B159" s="21"/>
      <c r="C159" s="21"/>
    </row>
    <row r="160" spans="2:3" ht="12.75">
      <c r="B160" s="21"/>
      <c r="C160" s="21"/>
    </row>
    <row r="161" spans="2:3" ht="12.75">
      <c r="B161" s="21"/>
      <c r="C161" s="21"/>
    </row>
  </sheetData>
  <sheetProtection/>
  <mergeCells count="3">
    <mergeCell ref="A6:F6"/>
    <mergeCell ref="A7:F7"/>
    <mergeCell ref="E9:F9"/>
  </mergeCells>
  <printOptions horizontalCentered="1"/>
  <pageMargins left="0.1968503937007874" right="0.1968503937007874" top="0.7874015748031497" bottom="0.3937007874015748" header="0" footer="0"/>
  <pageSetup horizontalDpi="300" verticalDpi="300" orientation="portrait" scale="90" r:id="rId2"/>
  <drawing r:id="rId1"/>
</worksheet>
</file>

<file path=xl/worksheets/sheet8.xml><?xml version="1.0" encoding="utf-8"?>
<worksheet xmlns="http://schemas.openxmlformats.org/spreadsheetml/2006/main" xmlns:r="http://schemas.openxmlformats.org/officeDocument/2006/relationships">
  <dimension ref="A2:F37"/>
  <sheetViews>
    <sheetView zoomScalePageLayoutView="0" workbookViewId="0" topLeftCell="A4">
      <selection activeCell="C21" sqref="C21"/>
    </sheetView>
  </sheetViews>
  <sheetFormatPr defaultColWidth="11.421875" defaultRowHeight="12.75"/>
  <cols>
    <col min="1" max="1" width="8.421875" style="36" customWidth="1"/>
    <col min="2" max="2" width="55.8515625" style="0" customWidth="1"/>
    <col min="3" max="3" width="26.8515625" style="0" customWidth="1"/>
    <col min="4" max="4" width="33.57421875" style="0" customWidth="1"/>
  </cols>
  <sheetData>
    <row r="2" ht="12.75">
      <c r="B2" s="1" t="s">
        <v>0</v>
      </c>
    </row>
    <row r="3" ht="12.75">
      <c r="B3" s="1" t="s">
        <v>85</v>
      </c>
    </row>
    <row r="4" ht="12.75">
      <c r="B4" s="1" t="s">
        <v>70</v>
      </c>
    </row>
    <row r="5" ht="12.75">
      <c r="B5" s="1"/>
    </row>
    <row r="6" spans="2:3" ht="12.75">
      <c r="B6" s="23"/>
      <c r="C6" s="1"/>
    </row>
    <row r="7" spans="1:3" s="11" customFormat="1" ht="12.75">
      <c r="A7" s="36"/>
      <c r="B7" s="97" t="s">
        <v>62</v>
      </c>
      <c r="C7" s="97"/>
    </row>
    <row r="8" spans="1:3" s="11" customFormat="1" ht="12.75">
      <c r="A8" s="36"/>
      <c r="B8" s="97" t="s">
        <v>11</v>
      </c>
      <c r="C8" s="97"/>
    </row>
    <row r="9" spans="1:3" s="11" customFormat="1" ht="12.75">
      <c r="A9" s="36"/>
      <c r="B9" s="29"/>
      <c r="C9" s="29"/>
    </row>
    <row r="10" spans="1:4" s="11" customFormat="1" ht="12.75">
      <c r="A10" s="36"/>
      <c r="C10" s="12" t="s">
        <v>88</v>
      </c>
      <c r="D10" s="12"/>
    </row>
    <row r="11" spans="1:3" s="11" customFormat="1" ht="12.75">
      <c r="A11" s="4" t="s">
        <v>1</v>
      </c>
      <c r="B11" s="4" t="s">
        <v>31</v>
      </c>
      <c r="C11" s="4" t="s">
        <v>32</v>
      </c>
    </row>
    <row r="12" spans="1:3" ht="15">
      <c r="A12" s="46">
        <v>1</v>
      </c>
      <c r="B12" s="47" t="s">
        <v>33</v>
      </c>
      <c r="C12" s="86">
        <f>+SANTODOMINGO!F25</f>
        <v>27935826</v>
      </c>
    </row>
    <row r="13" spans="1:3" ht="15">
      <c r="A13" s="46">
        <v>2</v>
      </c>
      <c r="B13" s="47" t="s">
        <v>34</v>
      </c>
      <c r="C13" s="86">
        <f>+CASAROSADA!F22</f>
        <v>7854825</v>
      </c>
    </row>
    <row r="14" spans="1:3" ht="15">
      <c r="A14" s="46">
        <v>3</v>
      </c>
      <c r="B14" s="47" t="s">
        <v>35</v>
      </c>
      <c r="C14" s="86">
        <f>+'EL CARMEN'!F20</f>
        <v>14352219</v>
      </c>
    </row>
    <row r="15" spans="1:3" ht="15">
      <c r="A15" s="46">
        <v>4</v>
      </c>
      <c r="B15" s="47" t="s">
        <v>36</v>
      </c>
      <c r="C15" s="86">
        <f>+'MOSQ-ARCHIVO'!F20</f>
        <v>7007122</v>
      </c>
    </row>
    <row r="16" spans="1:3" ht="15">
      <c r="A16" s="46">
        <v>5</v>
      </c>
      <c r="B16" s="47" t="s">
        <v>37</v>
      </c>
      <c r="C16" s="86">
        <f>+FACARTES!F21</f>
        <v>11911882</v>
      </c>
    </row>
    <row r="17" spans="1:3" ht="15">
      <c r="A17" s="46">
        <v>6</v>
      </c>
      <c r="B17" s="47" t="s">
        <v>80</v>
      </c>
      <c r="C17" s="86">
        <f>+VRI!F17</f>
        <v>10313087.123399999</v>
      </c>
    </row>
    <row r="18" spans="1:3" ht="15">
      <c r="A18" s="46">
        <v>7</v>
      </c>
      <c r="B18" s="47" t="s">
        <v>79</v>
      </c>
      <c r="C18" s="86">
        <f>+PANTEON!F16</f>
        <v>2330096</v>
      </c>
    </row>
    <row r="19" spans="1:3" ht="15">
      <c r="A19" s="46">
        <v>8</v>
      </c>
      <c r="B19" s="47" t="s">
        <v>94</v>
      </c>
      <c r="C19" s="86">
        <f>+'ant.BANCAFE'!F20</f>
        <v>1535713</v>
      </c>
    </row>
    <row r="20" spans="1:3" ht="15.75">
      <c r="A20" s="46"/>
      <c r="B20" s="49" t="s">
        <v>27</v>
      </c>
      <c r="C20" s="45">
        <f>SUM(C12:C19)</f>
        <v>83240770.1234</v>
      </c>
    </row>
    <row r="21" spans="1:3" ht="15.75">
      <c r="A21" s="46"/>
      <c r="B21" s="49" t="s">
        <v>50</v>
      </c>
      <c r="C21" s="45">
        <f>+C20*0.25</f>
        <v>20810192.53085</v>
      </c>
    </row>
    <row r="22" spans="1:3" s="23" customFormat="1" ht="15.75">
      <c r="A22" s="46"/>
      <c r="B22" s="49" t="s">
        <v>38</v>
      </c>
      <c r="C22" s="45">
        <f>+C21+C20</f>
        <v>104050962.65425</v>
      </c>
    </row>
    <row r="23" spans="1:3" ht="15.75">
      <c r="A23" s="46"/>
      <c r="B23" s="49" t="s">
        <v>29</v>
      </c>
      <c r="C23" s="45">
        <f>+(C20*0.05)*0.16</f>
        <v>665926.1609872001</v>
      </c>
    </row>
    <row r="24" spans="1:3" ht="15.75">
      <c r="A24" s="46"/>
      <c r="B24" s="49" t="s">
        <v>30</v>
      </c>
      <c r="C24" s="45">
        <f>+C23+C22</f>
        <v>104716888.8152372</v>
      </c>
    </row>
    <row r="25" spans="1:2" ht="14.25">
      <c r="A25" s="48"/>
      <c r="B25" s="50"/>
    </row>
    <row r="26" ht="12.75">
      <c r="C26" s="51"/>
    </row>
    <row r="28" ht="12.75">
      <c r="C28" s="51"/>
    </row>
    <row r="29" spans="1:6" ht="12.75">
      <c r="A29" s="37"/>
      <c r="B29" s="27"/>
      <c r="C29" s="39"/>
      <c r="D29" s="39"/>
      <c r="E29" s="40"/>
      <c r="F29" s="40"/>
    </row>
    <row r="30" spans="1:6" ht="12.75">
      <c r="A30" s="37"/>
      <c r="B30" s="18" t="s">
        <v>59</v>
      </c>
      <c r="C30" s="39"/>
      <c r="D30" s="39"/>
      <c r="E30" s="40"/>
      <c r="F30" s="40"/>
    </row>
    <row r="31" spans="1:6" ht="12.75">
      <c r="A31" s="37"/>
      <c r="B31" s="21" t="s">
        <v>60</v>
      </c>
      <c r="C31" s="39"/>
      <c r="D31" s="39"/>
      <c r="E31" s="40"/>
      <c r="F31" s="40"/>
    </row>
    <row r="32" spans="1:6" ht="12.75">
      <c r="A32" s="37"/>
      <c r="B32" s="23" t="s">
        <v>73</v>
      </c>
      <c r="C32" s="38"/>
      <c r="D32" s="42"/>
      <c r="E32" s="40"/>
      <c r="F32" s="40"/>
    </row>
    <row r="33" spans="1:6" ht="12.75">
      <c r="A33" s="37"/>
      <c r="B33" s="41"/>
      <c r="C33" s="38"/>
      <c r="D33" s="42"/>
      <c r="E33" s="40"/>
      <c r="F33" s="40"/>
    </row>
    <row r="34" spans="1:6" ht="12.75">
      <c r="A34" s="37"/>
      <c r="B34" s="41"/>
      <c r="C34" s="38"/>
      <c r="D34" s="42"/>
      <c r="E34" s="40"/>
      <c r="F34" s="40"/>
    </row>
    <row r="35" spans="1:6" ht="12.75">
      <c r="A35" s="37"/>
      <c r="B35" s="41"/>
      <c r="C35" s="38"/>
      <c r="D35" s="42"/>
      <c r="E35" s="40"/>
      <c r="F35" s="40"/>
    </row>
    <row r="36" spans="1:6" ht="12.75">
      <c r="A36" s="37"/>
      <c r="B36" s="12"/>
      <c r="C36" s="38"/>
      <c r="D36" s="42"/>
      <c r="E36" s="40"/>
      <c r="F36" s="40"/>
    </row>
    <row r="37" spans="1:6" ht="12.75">
      <c r="A37" s="37"/>
      <c r="B37" s="12"/>
      <c r="C37" s="38"/>
      <c r="D37" s="42"/>
      <c r="E37" s="40"/>
      <c r="F37" s="40"/>
    </row>
  </sheetData>
  <sheetProtection/>
  <mergeCells count="2">
    <mergeCell ref="B7:C7"/>
    <mergeCell ref="B8:C8"/>
  </mergeCells>
  <printOptions horizontalCentered="1"/>
  <pageMargins left="0.3937007874015748" right="0.3937007874015748" top="1.1811023622047245" bottom="0.7874015748031497" header="0" footer="0"/>
  <pageSetup horizontalDpi="300" verticalDpi="300" orientation="portrait" scale="95" r:id="rId2"/>
  <drawing r:id="rId1"/>
</worksheet>
</file>

<file path=xl/worksheets/sheet9.xml><?xml version="1.0" encoding="utf-8"?>
<worksheet xmlns="http://schemas.openxmlformats.org/spreadsheetml/2006/main" xmlns:r="http://schemas.openxmlformats.org/officeDocument/2006/relationships">
  <dimension ref="A1:F186"/>
  <sheetViews>
    <sheetView zoomScalePageLayoutView="0" workbookViewId="0" topLeftCell="A10">
      <selection activeCell="D29" sqref="D29"/>
    </sheetView>
  </sheetViews>
  <sheetFormatPr defaultColWidth="11.421875" defaultRowHeight="12.75"/>
  <cols>
    <col min="1" max="1" width="6.28125" style="23" customWidth="1"/>
    <col min="2" max="2" width="43.00390625" style="23" customWidth="1"/>
    <col min="3" max="3" width="6.00390625" style="23" bestFit="1" customWidth="1"/>
    <col min="4" max="4" width="8.8515625" style="22" customWidth="1"/>
    <col min="5" max="5" width="15.421875" style="23" customWidth="1"/>
    <col min="6" max="6" width="20.7109375" style="23" customWidth="1"/>
  </cols>
  <sheetData>
    <row r="1" spans="2:4" ht="12.75">
      <c r="B1" s="1" t="s">
        <v>0</v>
      </c>
      <c r="C1" s="1"/>
      <c r="D1" s="2"/>
    </row>
    <row r="2" spans="2:4" ht="12.75">
      <c r="B2" s="1" t="s">
        <v>85</v>
      </c>
      <c r="C2" s="1"/>
      <c r="D2" s="2"/>
    </row>
    <row r="3" spans="2:4" ht="12.75">
      <c r="B3" s="1" t="s">
        <v>74</v>
      </c>
      <c r="C3" s="1"/>
      <c r="D3" s="2"/>
    </row>
    <row r="4" spans="2:3" ht="12.75">
      <c r="B4" s="1"/>
      <c r="C4" s="1"/>
    </row>
    <row r="5" spans="2:3" ht="12.75">
      <c r="B5" s="1"/>
      <c r="C5" s="1"/>
    </row>
    <row r="6" spans="1:6" s="11" customFormat="1" ht="12.75">
      <c r="A6" s="97" t="s">
        <v>92</v>
      </c>
      <c r="B6" s="97"/>
      <c r="C6" s="97"/>
      <c r="D6" s="97"/>
      <c r="E6" s="97"/>
      <c r="F6" s="97"/>
    </row>
    <row r="7" spans="1:6" s="11" customFormat="1" ht="12.75">
      <c r="A7" s="97" t="s">
        <v>11</v>
      </c>
      <c r="B7" s="97"/>
      <c r="C7" s="97"/>
      <c r="D7" s="97"/>
      <c r="E7" s="97"/>
      <c r="F7" s="97"/>
    </row>
    <row r="8" spans="1:4" ht="12.75">
      <c r="A8" s="16"/>
      <c r="B8" s="3"/>
      <c r="C8" s="3"/>
      <c r="D8" s="3"/>
    </row>
    <row r="9" spans="1:6" ht="12.75">
      <c r="A9" s="15"/>
      <c r="B9" s="17"/>
      <c r="C9" s="17"/>
      <c r="D9" s="17"/>
      <c r="E9" s="96" t="s">
        <v>88</v>
      </c>
      <c r="F9" s="96"/>
    </row>
    <row r="10" spans="1:6" ht="12.75">
      <c r="A10" s="4" t="s">
        <v>1</v>
      </c>
      <c r="B10" s="4" t="s">
        <v>2</v>
      </c>
      <c r="C10" s="4" t="s">
        <v>8</v>
      </c>
      <c r="D10" s="4" t="s">
        <v>7</v>
      </c>
      <c r="E10" s="8" t="s">
        <v>3</v>
      </c>
      <c r="F10" s="8" t="s">
        <v>4</v>
      </c>
    </row>
    <row r="11" spans="1:6" ht="25.5">
      <c r="A11" s="58">
        <v>1</v>
      </c>
      <c r="B11" s="52" t="s">
        <v>58</v>
      </c>
      <c r="C11" s="58" t="s">
        <v>5</v>
      </c>
      <c r="D11" s="59">
        <v>93</v>
      </c>
      <c r="E11" s="60">
        <v>3029</v>
      </c>
      <c r="F11" s="60">
        <f>+D11*E11</f>
        <v>281697</v>
      </c>
    </row>
    <row r="12" spans="1:6" ht="51">
      <c r="A12" s="58">
        <v>2</v>
      </c>
      <c r="B12" s="61" t="s">
        <v>93</v>
      </c>
      <c r="C12" s="58" t="s">
        <v>5</v>
      </c>
      <c r="D12" s="60">
        <v>93</v>
      </c>
      <c r="E12" s="60">
        <v>5200</v>
      </c>
      <c r="F12" s="60">
        <f aca="true" t="shared" si="0" ref="F12:F19">+D12*E12</f>
        <v>483600</v>
      </c>
    </row>
    <row r="13" spans="1:6" ht="25.5">
      <c r="A13" s="58">
        <v>3</v>
      </c>
      <c r="B13" s="61" t="s">
        <v>46</v>
      </c>
      <c r="C13" s="58" t="s">
        <v>8</v>
      </c>
      <c r="D13" s="60">
        <v>4</v>
      </c>
      <c r="E13" s="60">
        <v>40000</v>
      </c>
      <c r="F13" s="60">
        <f t="shared" si="0"/>
        <v>160000</v>
      </c>
    </row>
    <row r="14" spans="1:6" ht="38.25">
      <c r="A14" s="58">
        <v>4</v>
      </c>
      <c r="B14" s="61" t="s">
        <v>44</v>
      </c>
      <c r="C14" s="58" t="s">
        <v>6</v>
      </c>
      <c r="D14" s="60">
        <v>1</v>
      </c>
      <c r="E14" s="60">
        <v>150000</v>
      </c>
      <c r="F14" s="60">
        <f t="shared" si="0"/>
        <v>150000</v>
      </c>
    </row>
    <row r="15" spans="1:6" ht="25.5">
      <c r="A15" s="58">
        <v>5</v>
      </c>
      <c r="B15" s="61" t="s">
        <v>45</v>
      </c>
      <c r="C15" s="58" t="s">
        <v>9</v>
      </c>
      <c r="D15" s="60">
        <v>120</v>
      </c>
      <c r="E15" s="60">
        <v>1000</v>
      </c>
      <c r="F15" s="60">
        <f t="shared" si="0"/>
        <v>120000</v>
      </c>
    </row>
    <row r="16" spans="1:6" ht="12.75">
      <c r="A16" s="58">
        <v>6</v>
      </c>
      <c r="B16" s="61" t="s">
        <v>13</v>
      </c>
      <c r="C16" s="58" t="s">
        <v>9</v>
      </c>
      <c r="D16" s="60">
        <v>28</v>
      </c>
      <c r="E16" s="60">
        <v>2872</v>
      </c>
      <c r="F16" s="60">
        <f t="shared" si="0"/>
        <v>80416</v>
      </c>
    </row>
    <row r="17" spans="1:6" ht="12.75">
      <c r="A17" s="58">
        <v>7</v>
      </c>
      <c r="B17" s="61" t="s">
        <v>95</v>
      </c>
      <c r="C17" s="58" t="s">
        <v>96</v>
      </c>
      <c r="D17" s="60">
        <v>2</v>
      </c>
      <c r="E17" s="60">
        <v>60000</v>
      </c>
      <c r="F17" s="60">
        <f t="shared" si="0"/>
        <v>120000</v>
      </c>
    </row>
    <row r="18" spans="1:6" ht="12.75">
      <c r="A18" s="58">
        <v>8</v>
      </c>
      <c r="B18" s="61" t="s">
        <v>97</v>
      </c>
      <c r="C18" s="58" t="s">
        <v>96</v>
      </c>
      <c r="D18" s="60">
        <v>3</v>
      </c>
      <c r="E18" s="60">
        <v>30000</v>
      </c>
      <c r="F18" s="60">
        <f t="shared" si="0"/>
        <v>90000</v>
      </c>
    </row>
    <row r="19" spans="1:6" ht="12.75">
      <c r="A19" s="58">
        <v>9</v>
      </c>
      <c r="B19" s="61" t="s">
        <v>10</v>
      </c>
      <c r="C19" s="58" t="s">
        <v>6</v>
      </c>
      <c r="D19" s="60">
        <v>1</v>
      </c>
      <c r="E19" s="60">
        <v>50000</v>
      </c>
      <c r="F19" s="60">
        <f t="shared" si="0"/>
        <v>50000</v>
      </c>
    </row>
    <row r="20" spans="1:6" ht="15">
      <c r="A20" s="95"/>
      <c r="B20" s="89" t="s">
        <v>27</v>
      </c>
      <c r="C20" s="90"/>
      <c r="D20" s="90"/>
      <c r="E20" s="91"/>
      <c r="F20" s="91">
        <f>SUM(F11:F19)</f>
        <v>1535713</v>
      </c>
    </row>
    <row r="21" spans="1:6" ht="15">
      <c r="A21" s="95"/>
      <c r="B21" s="93" t="s">
        <v>50</v>
      </c>
      <c r="C21" s="90"/>
      <c r="D21" s="93"/>
      <c r="E21" s="91"/>
      <c r="F21" s="91">
        <f>+F20*0.25</f>
        <v>383928.25</v>
      </c>
    </row>
    <row r="22" spans="1:6" s="27" customFormat="1" ht="15">
      <c r="A22" s="92"/>
      <c r="B22" s="93" t="s">
        <v>38</v>
      </c>
      <c r="C22" s="90"/>
      <c r="D22" s="93"/>
      <c r="E22" s="91"/>
      <c r="F22" s="91">
        <f>+F20+F21</f>
        <v>1919641.25</v>
      </c>
    </row>
    <row r="23" spans="1:6" s="27" customFormat="1" ht="15">
      <c r="A23" s="92"/>
      <c r="B23" s="93" t="s">
        <v>29</v>
      </c>
      <c r="C23" s="90"/>
      <c r="D23" s="93"/>
      <c r="E23" s="91"/>
      <c r="F23" s="91">
        <f>+F20*0.05*0.16</f>
        <v>12285.704000000002</v>
      </c>
    </row>
    <row r="24" spans="1:6" s="27" customFormat="1" ht="15">
      <c r="A24" s="94"/>
      <c r="B24" s="93" t="s">
        <v>30</v>
      </c>
      <c r="C24" s="90"/>
      <c r="D24" s="93"/>
      <c r="E24" s="91"/>
      <c r="F24" s="91">
        <f>+F23+F22</f>
        <v>1931926.954</v>
      </c>
    </row>
    <row r="25" spans="1:6" s="26" customFormat="1" ht="12.75">
      <c r="A25" s="28"/>
      <c r="C25" s="29"/>
      <c r="D25" s="10"/>
      <c r="E25" s="65"/>
      <c r="F25" s="65"/>
    </row>
    <row r="26" spans="1:6" s="26" customFormat="1" ht="12.75">
      <c r="A26" s="28"/>
      <c r="B26" s="23"/>
      <c r="C26" s="29"/>
      <c r="D26" s="10"/>
      <c r="E26" s="65"/>
      <c r="F26" s="65"/>
    </row>
    <row r="27" spans="1:6" ht="12.75">
      <c r="A27" s="13"/>
      <c r="B27" s="12"/>
      <c r="C27" s="24"/>
      <c r="D27" s="12"/>
      <c r="E27" s="65"/>
      <c r="F27" s="65"/>
    </row>
    <row r="28" spans="1:6" ht="12.75">
      <c r="A28" s="13"/>
      <c r="B28" s="12"/>
      <c r="C28" s="25"/>
      <c r="D28" s="14"/>
      <c r="E28" s="65"/>
      <c r="F28" s="65"/>
    </row>
    <row r="29" spans="1:6" ht="12.75">
      <c r="A29" s="13"/>
      <c r="B29" s="18" t="s">
        <v>59</v>
      </c>
      <c r="C29" s="22"/>
      <c r="D29" s="10"/>
      <c r="E29" s="14"/>
      <c r="F29" s="18"/>
    </row>
    <row r="30" spans="2:4" ht="12.75">
      <c r="B30" s="21" t="s">
        <v>60</v>
      </c>
      <c r="C30" s="22"/>
      <c r="D30" s="12"/>
    </row>
    <row r="31" spans="2:3" ht="12.75">
      <c r="B31" s="23" t="s">
        <v>73</v>
      </c>
      <c r="C31" s="38"/>
    </row>
    <row r="32" spans="1:6" ht="12.75">
      <c r="A32" s="37"/>
      <c r="B32" s="27"/>
      <c r="C32" s="38"/>
      <c r="E32" s="40"/>
      <c r="F32" s="40"/>
    </row>
    <row r="33" spans="1:6" ht="12.75">
      <c r="A33" s="37"/>
      <c r="B33" s="27"/>
      <c r="C33" s="38"/>
      <c r="D33" s="39"/>
      <c r="E33" s="40"/>
      <c r="F33" s="40"/>
    </row>
    <row r="34" spans="1:6" ht="12.75">
      <c r="A34" s="37"/>
      <c r="B34" s="27"/>
      <c r="C34" s="38"/>
      <c r="D34" s="39"/>
      <c r="E34" s="40"/>
      <c r="F34" s="40"/>
    </row>
    <row r="35" spans="1:6" ht="12.75">
      <c r="A35" s="37"/>
      <c r="B35" s="41"/>
      <c r="C35" s="38"/>
      <c r="D35" s="42"/>
      <c r="E35" s="40"/>
      <c r="F35" s="40"/>
    </row>
    <row r="36" spans="1:6" ht="12.75">
      <c r="A36" s="37"/>
      <c r="B36" s="41"/>
      <c r="C36" s="38"/>
      <c r="D36" s="42"/>
      <c r="E36" s="40"/>
      <c r="F36" s="40"/>
    </row>
    <row r="37" spans="1:6" ht="12.75">
      <c r="A37" s="37"/>
      <c r="B37" s="41"/>
      <c r="C37" s="38"/>
      <c r="D37" s="42"/>
      <c r="E37" s="40"/>
      <c r="F37" s="40"/>
    </row>
    <row r="38" spans="1:6" ht="12.75">
      <c r="A38" s="37"/>
      <c r="B38" s="41"/>
      <c r="C38" s="38"/>
      <c r="D38" s="42"/>
      <c r="E38" s="40"/>
      <c r="F38" s="40"/>
    </row>
    <row r="39" spans="1:6" ht="12.75">
      <c r="A39" s="37"/>
      <c r="B39" s="12"/>
      <c r="C39" s="38"/>
      <c r="D39" s="42"/>
      <c r="E39" s="40"/>
      <c r="F39" s="40"/>
    </row>
    <row r="40" spans="1:6" ht="12.75">
      <c r="A40" s="37"/>
      <c r="B40" s="12"/>
      <c r="C40" s="38"/>
      <c r="D40" s="42"/>
      <c r="E40" s="40"/>
      <c r="F40" s="40"/>
    </row>
    <row r="41" spans="2:3" ht="12.75">
      <c r="B41" s="21"/>
      <c r="C41" s="22"/>
    </row>
    <row r="42" spans="2:3" ht="12.75">
      <c r="B42" s="21"/>
      <c r="C42" s="22"/>
    </row>
    <row r="43" spans="2:3" ht="12.75">
      <c r="B43" s="21"/>
      <c r="C43" s="22"/>
    </row>
    <row r="44" spans="2:3" ht="12.75">
      <c r="B44" s="21"/>
      <c r="C44" s="22"/>
    </row>
    <row r="45" spans="1:4" s="26" customFormat="1" ht="12.75">
      <c r="A45" s="23"/>
      <c r="B45" s="21"/>
      <c r="C45" s="22"/>
      <c r="D45" s="22"/>
    </row>
    <row r="46" spans="2:3" ht="12.75">
      <c r="B46" s="21"/>
      <c r="C46" s="22"/>
    </row>
    <row r="47" spans="2:3" ht="12.75">
      <c r="B47" s="21"/>
      <c r="C47" s="22"/>
    </row>
    <row r="48" spans="2:3" ht="12.75">
      <c r="B48" s="21"/>
      <c r="C48" s="22"/>
    </row>
    <row r="49" spans="2:3" ht="12.75">
      <c r="B49" s="21"/>
      <c r="C49" s="22"/>
    </row>
    <row r="50" spans="1:4" s="27" customFormat="1" ht="12.75">
      <c r="A50" s="23"/>
      <c r="B50" s="21"/>
      <c r="C50" s="22"/>
      <c r="D50" s="22"/>
    </row>
    <row r="51" spans="1:4" s="27" customFormat="1" ht="12.75">
      <c r="A51" s="23"/>
      <c r="B51" s="21"/>
      <c r="C51" s="22"/>
      <c r="D51" s="22"/>
    </row>
    <row r="52" spans="1:4" s="27" customFormat="1" ht="12.75">
      <c r="A52" s="23"/>
      <c r="B52" s="21"/>
      <c r="C52" s="22"/>
      <c r="D52" s="22"/>
    </row>
    <row r="53" spans="2:3" ht="12.75">
      <c r="B53" s="21"/>
      <c r="C53" s="22"/>
    </row>
    <row r="54" spans="2:3" ht="12.75">
      <c r="B54" s="21"/>
      <c r="C54" s="22"/>
    </row>
    <row r="55" spans="2:3" ht="12.75">
      <c r="B55" s="21"/>
      <c r="C55" s="22"/>
    </row>
    <row r="56" spans="2:3" ht="12.75">
      <c r="B56" s="21"/>
      <c r="C56" s="22"/>
    </row>
    <row r="57" spans="2:3" ht="12.75">
      <c r="B57" s="21"/>
      <c r="C57" s="22"/>
    </row>
    <row r="58" spans="2:3" ht="12.75">
      <c r="B58" s="21"/>
      <c r="C58" s="22"/>
    </row>
    <row r="59" spans="2:3" ht="12.75">
      <c r="B59" s="21"/>
      <c r="C59" s="22"/>
    </row>
    <row r="60" spans="2:3" ht="12.75">
      <c r="B60" s="21"/>
      <c r="C60" s="22"/>
    </row>
    <row r="61" spans="2:3" ht="12.75">
      <c r="B61" s="21"/>
      <c r="C61" s="22"/>
    </row>
    <row r="62" spans="2:3" ht="12.75">
      <c r="B62" s="21"/>
      <c r="C62" s="22"/>
    </row>
    <row r="63" spans="2:3" ht="12.75">
      <c r="B63" s="21"/>
      <c r="C63" s="22"/>
    </row>
    <row r="64" spans="2:3" ht="12.75">
      <c r="B64" s="21"/>
      <c r="C64" s="22"/>
    </row>
    <row r="65" spans="2:3" ht="12.75">
      <c r="B65" s="21"/>
      <c r="C65" s="22"/>
    </row>
    <row r="66" spans="2:3" ht="12.75">
      <c r="B66" s="21"/>
      <c r="C66" s="22"/>
    </row>
    <row r="67" spans="2:3" ht="12.75">
      <c r="B67" s="21"/>
      <c r="C67" s="22"/>
    </row>
    <row r="68" spans="2:3" ht="12.75">
      <c r="B68" s="21"/>
      <c r="C68" s="22"/>
    </row>
    <row r="69" spans="2:3" ht="12.75">
      <c r="B69" s="21"/>
      <c r="C69" s="22"/>
    </row>
    <row r="70" spans="2:3" ht="12.75">
      <c r="B70" s="21"/>
      <c r="C70" s="22"/>
    </row>
    <row r="71" spans="2:3" ht="12.75">
      <c r="B71" s="21"/>
      <c r="C71" s="22"/>
    </row>
    <row r="72" spans="2:3" ht="12.75">
      <c r="B72" s="21"/>
      <c r="C72" s="22"/>
    </row>
    <row r="73" spans="2:3" ht="12.75">
      <c r="B73" s="21"/>
      <c r="C73" s="22"/>
    </row>
    <row r="74" spans="2:3" ht="12.75">
      <c r="B74" s="21"/>
      <c r="C74" s="22"/>
    </row>
    <row r="75" spans="2:3" ht="12.75">
      <c r="B75" s="21"/>
      <c r="C75" s="22"/>
    </row>
    <row r="76" spans="2:3" ht="12.75">
      <c r="B76" s="21"/>
      <c r="C76" s="22"/>
    </row>
    <row r="77" spans="2:3" ht="12.75">
      <c r="B77" s="21"/>
      <c r="C77" s="22"/>
    </row>
    <row r="78" spans="2:3" ht="12.75">
      <c r="B78" s="21"/>
      <c r="C78" s="22"/>
    </row>
    <row r="79" spans="2:3" ht="12.75">
      <c r="B79" s="21"/>
      <c r="C79" s="22"/>
    </row>
    <row r="80" spans="2:3" ht="12.75">
      <c r="B80" s="21"/>
      <c r="C80" s="22"/>
    </row>
    <row r="81" spans="2:3" ht="12.75">
      <c r="B81" s="21"/>
      <c r="C81" s="22"/>
    </row>
    <row r="82" spans="2:3" ht="12.75">
      <c r="B82" s="21"/>
      <c r="C82" s="22"/>
    </row>
    <row r="83" spans="2:3" ht="12.75">
      <c r="B83" s="21"/>
      <c r="C83" s="22"/>
    </row>
    <row r="84" spans="2:3" ht="12.75">
      <c r="B84" s="21"/>
      <c r="C84" s="22"/>
    </row>
    <row r="85" spans="2:3" ht="12.75">
      <c r="B85" s="21"/>
      <c r="C85" s="22"/>
    </row>
    <row r="86" spans="2:3" ht="12.75">
      <c r="B86" s="21"/>
      <c r="C86" s="22"/>
    </row>
    <row r="87" spans="2:3" ht="12.75">
      <c r="B87" s="21"/>
      <c r="C87" s="22"/>
    </row>
    <row r="88" spans="2:3" ht="12.75">
      <c r="B88" s="21"/>
      <c r="C88" s="22"/>
    </row>
    <row r="89" spans="2:3" ht="12.75">
      <c r="B89" s="21"/>
      <c r="C89" s="22"/>
    </row>
    <row r="90" spans="2:3" ht="12.75">
      <c r="B90" s="21"/>
      <c r="C90" s="22"/>
    </row>
    <row r="91" spans="2:3" ht="12.75">
      <c r="B91" s="21"/>
      <c r="C91" s="22"/>
    </row>
    <row r="92" spans="2:3" ht="12.75">
      <c r="B92" s="21"/>
      <c r="C92" s="22"/>
    </row>
    <row r="93" spans="2:3" ht="12.75">
      <c r="B93" s="21"/>
      <c r="C93" s="22"/>
    </row>
    <row r="94" spans="2:3" ht="12.75">
      <c r="B94" s="21"/>
      <c r="C94" s="22"/>
    </row>
    <row r="95" spans="2:3" ht="12.75">
      <c r="B95" s="21"/>
      <c r="C95" s="22"/>
    </row>
    <row r="96" spans="2:3" ht="12.75">
      <c r="B96" s="21"/>
      <c r="C96" s="22"/>
    </row>
    <row r="97" spans="2:3" ht="12.75">
      <c r="B97" s="21"/>
      <c r="C97" s="22"/>
    </row>
    <row r="98" spans="2:3" ht="12.75">
      <c r="B98" s="21"/>
      <c r="C98" s="22"/>
    </row>
    <row r="99" spans="2:3" ht="12.75">
      <c r="B99" s="21"/>
      <c r="C99" s="22"/>
    </row>
    <row r="100" spans="2:3" ht="12.75">
      <c r="B100" s="21"/>
      <c r="C100" s="22"/>
    </row>
    <row r="101" spans="2:3" ht="12.75">
      <c r="B101" s="21"/>
      <c r="C101" s="22"/>
    </row>
    <row r="102" spans="2:3" ht="12.75">
      <c r="B102" s="21"/>
      <c r="C102" s="22"/>
    </row>
    <row r="103" spans="2:3" ht="12.75">
      <c r="B103" s="21"/>
      <c r="C103" s="22"/>
    </row>
    <row r="104" spans="2:3" ht="12.75">
      <c r="B104" s="21"/>
      <c r="C104" s="22"/>
    </row>
    <row r="105" spans="2:3" ht="12.75">
      <c r="B105" s="21"/>
      <c r="C105" s="22"/>
    </row>
    <row r="106" spans="2:3" ht="12.75">
      <c r="B106" s="21"/>
      <c r="C106" s="22"/>
    </row>
    <row r="107" spans="2:3" ht="12.75">
      <c r="B107" s="21"/>
      <c r="C107" s="22"/>
    </row>
    <row r="108" spans="2:3" ht="12.75">
      <c r="B108" s="21"/>
      <c r="C108" s="22"/>
    </row>
    <row r="109" spans="2:3" ht="12.75">
      <c r="B109" s="21"/>
      <c r="C109" s="22"/>
    </row>
    <row r="110" spans="2:3" ht="12.75">
      <c r="B110" s="21"/>
      <c r="C110" s="22"/>
    </row>
    <row r="111" spans="2:3" ht="12.75">
      <c r="B111" s="21"/>
      <c r="C111" s="22"/>
    </row>
    <row r="112" spans="2:3" ht="12.75">
      <c r="B112" s="21"/>
      <c r="C112" s="22"/>
    </row>
    <row r="113" spans="2:3" ht="12.75">
      <c r="B113" s="21"/>
      <c r="C113" s="22"/>
    </row>
    <row r="114" spans="2:3" ht="12.75">
      <c r="B114" s="21"/>
      <c r="C114" s="22"/>
    </row>
    <row r="115" spans="2:3" ht="12.75">
      <c r="B115" s="21"/>
      <c r="C115" s="22"/>
    </row>
    <row r="116" spans="2:3" ht="12.75">
      <c r="B116" s="21"/>
      <c r="C116" s="22"/>
    </row>
    <row r="117" spans="2:3" ht="12.75">
      <c r="B117" s="21"/>
      <c r="C117" s="22"/>
    </row>
    <row r="118" spans="2:3" ht="12.75">
      <c r="B118" s="21"/>
      <c r="C118" s="22"/>
    </row>
    <row r="119" spans="2:3" ht="12.75">
      <c r="B119" s="21"/>
      <c r="C119" s="22"/>
    </row>
    <row r="120" spans="2:3" ht="12.75">
      <c r="B120" s="21"/>
      <c r="C120" s="22"/>
    </row>
    <row r="121" spans="2:3" ht="12.75">
      <c r="B121" s="21"/>
      <c r="C121" s="22"/>
    </row>
    <row r="122" spans="2:3" ht="12.75">
      <c r="B122" s="21"/>
      <c r="C122" s="22"/>
    </row>
    <row r="123" spans="2:3" ht="12.75">
      <c r="B123" s="21"/>
      <c r="C123" s="22"/>
    </row>
    <row r="124" spans="2:3" ht="12.75">
      <c r="B124" s="21"/>
      <c r="C124" s="22"/>
    </row>
    <row r="125" spans="2:3" ht="12.75">
      <c r="B125" s="21"/>
      <c r="C125" s="22"/>
    </row>
    <row r="126" spans="2:3" ht="12.75">
      <c r="B126" s="21"/>
      <c r="C126" s="22"/>
    </row>
    <row r="127" spans="2:3" ht="12.75">
      <c r="B127" s="21"/>
      <c r="C127" s="22"/>
    </row>
    <row r="128" spans="2:3" ht="12.75">
      <c r="B128" s="21"/>
      <c r="C128" s="22"/>
    </row>
    <row r="129" spans="2:3" ht="12.75">
      <c r="B129" s="21"/>
      <c r="C129" s="22"/>
    </row>
    <row r="130" spans="2:3" ht="12.75">
      <c r="B130" s="21"/>
      <c r="C130" s="22"/>
    </row>
    <row r="131" spans="2:3" ht="12.75">
      <c r="B131" s="21"/>
      <c r="C131" s="22"/>
    </row>
    <row r="132" spans="2:3" ht="12.75">
      <c r="B132" s="21"/>
      <c r="C132" s="22"/>
    </row>
    <row r="133" spans="2:3" ht="12.75">
      <c r="B133" s="21"/>
      <c r="C133" s="22"/>
    </row>
    <row r="134" spans="2:3" ht="12.75">
      <c r="B134" s="21"/>
      <c r="C134" s="22"/>
    </row>
    <row r="135" spans="2:3" ht="12.75">
      <c r="B135" s="21"/>
      <c r="C135" s="22"/>
    </row>
    <row r="136" spans="2:3" ht="12.75">
      <c r="B136" s="21"/>
      <c r="C136" s="22"/>
    </row>
    <row r="137" spans="2:3" ht="12.75">
      <c r="B137" s="21"/>
      <c r="C137" s="22"/>
    </row>
    <row r="138" spans="2:3" ht="12.75">
      <c r="B138" s="21"/>
      <c r="C138" s="22"/>
    </row>
    <row r="139" spans="2:3" ht="12.75">
      <c r="B139" s="21"/>
      <c r="C139" s="22"/>
    </row>
    <row r="140" spans="2:3" ht="12.75">
      <c r="B140" s="21"/>
      <c r="C140" s="22"/>
    </row>
    <row r="141" spans="2:3" ht="12.75">
      <c r="B141" s="21"/>
      <c r="C141" s="22"/>
    </row>
    <row r="142" spans="2:3" ht="12.75">
      <c r="B142" s="21"/>
      <c r="C142" s="22"/>
    </row>
    <row r="143" spans="2:3" ht="12.75">
      <c r="B143" s="21"/>
      <c r="C143" s="22"/>
    </row>
    <row r="144" spans="2:3" ht="12.75">
      <c r="B144" s="21"/>
      <c r="C144" s="22"/>
    </row>
    <row r="145" spans="2:3" ht="12.75">
      <c r="B145" s="21"/>
      <c r="C145" s="22"/>
    </row>
    <row r="146" spans="2:3" ht="12.75">
      <c r="B146" s="21"/>
      <c r="C146" s="22"/>
    </row>
    <row r="147" spans="2:3" ht="12.75">
      <c r="B147" s="21"/>
      <c r="C147" s="22"/>
    </row>
    <row r="148" spans="2:3" ht="12.75">
      <c r="B148" s="21"/>
      <c r="C148" s="22"/>
    </row>
    <row r="149" spans="2:3" ht="12.75">
      <c r="B149" s="21"/>
      <c r="C149" s="22"/>
    </row>
    <row r="150" spans="2:3" ht="12.75">
      <c r="B150" s="21"/>
      <c r="C150" s="22"/>
    </row>
    <row r="151" spans="2:3" ht="12.75">
      <c r="B151" s="21"/>
      <c r="C151" s="22"/>
    </row>
    <row r="152" spans="2:3" ht="12.75">
      <c r="B152" s="21"/>
      <c r="C152" s="22"/>
    </row>
    <row r="153" spans="2:3" ht="12.75">
      <c r="B153" s="21"/>
      <c r="C153" s="22"/>
    </row>
    <row r="154" spans="2:3" ht="12.75">
      <c r="B154" s="21"/>
      <c r="C154" s="22"/>
    </row>
    <row r="155" spans="2:3" ht="12.75">
      <c r="B155" s="21"/>
      <c r="C155" s="22"/>
    </row>
    <row r="156" spans="2:3" ht="12.75">
      <c r="B156" s="21"/>
      <c r="C156" s="22"/>
    </row>
    <row r="157" spans="2:3" ht="12.75">
      <c r="B157" s="21"/>
      <c r="C157" s="22"/>
    </row>
    <row r="158" spans="2:3" ht="12.75">
      <c r="B158" s="21"/>
      <c r="C158" s="22"/>
    </row>
    <row r="159" spans="2:3" ht="12.75">
      <c r="B159" s="21"/>
      <c r="C159" s="21"/>
    </row>
    <row r="160" spans="2:3" ht="12.75">
      <c r="B160" s="21"/>
      <c r="C160" s="21"/>
    </row>
    <row r="161" spans="2:3" ht="12.75">
      <c r="B161" s="21"/>
      <c r="C161" s="21"/>
    </row>
    <row r="162" spans="2:3" ht="12.75">
      <c r="B162" s="21"/>
      <c r="C162" s="21"/>
    </row>
    <row r="163" spans="2:3" ht="12.75">
      <c r="B163" s="21"/>
      <c r="C163" s="21"/>
    </row>
    <row r="164" spans="2:3" ht="12.75">
      <c r="B164" s="21"/>
      <c r="C164" s="21"/>
    </row>
    <row r="165" spans="2:3" ht="12.75">
      <c r="B165" s="21"/>
      <c r="C165" s="21"/>
    </row>
    <row r="166" spans="2:3" ht="12.75">
      <c r="B166" s="21"/>
      <c r="C166" s="21"/>
    </row>
    <row r="167" spans="2:3" ht="12.75">
      <c r="B167" s="21"/>
      <c r="C167" s="21"/>
    </row>
    <row r="168" spans="2:3" ht="12.75">
      <c r="B168" s="21"/>
      <c r="C168" s="21"/>
    </row>
    <row r="169" spans="2:3" ht="12.75">
      <c r="B169" s="21"/>
      <c r="C169" s="21"/>
    </row>
    <row r="170" spans="2:3" ht="12.75">
      <c r="B170" s="21"/>
      <c r="C170" s="21"/>
    </row>
    <row r="171" spans="2:3" ht="12.75">
      <c r="B171" s="21"/>
      <c r="C171" s="21"/>
    </row>
    <row r="172" spans="2:3" ht="12.75">
      <c r="B172" s="21"/>
      <c r="C172" s="21"/>
    </row>
    <row r="173" spans="2:3" ht="12.75">
      <c r="B173" s="21"/>
      <c r="C173" s="21"/>
    </row>
    <row r="174" spans="2:3" ht="12.75">
      <c r="B174" s="21"/>
      <c r="C174" s="21"/>
    </row>
    <row r="175" spans="2:3" ht="12.75">
      <c r="B175" s="21"/>
      <c r="C175" s="21"/>
    </row>
    <row r="176" spans="2:3" ht="12.75">
      <c r="B176" s="21"/>
      <c r="C176" s="21"/>
    </row>
    <row r="177" spans="2:3" ht="12.75">
      <c r="B177" s="21"/>
      <c r="C177" s="21"/>
    </row>
    <row r="178" spans="2:3" ht="12.75">
      <c r="B178" s="21"/>
      <c r="C178" s="21"/>
    </row>
    <row r="179" spans="2:3" ht="12.75">
      <c r="B179" s="21"/>
      <c r="C179" s="21"/>
    </row>
    <row r="180" spans="2:3" ht="12.75">
      <c r="B180" s="21"/>
      <c r="C180" s="21"/>
    </row>
    <row r="181" spans="2:3" ht="12.75">
      <c r="B181" s="21"/>
      <c r="C181" s="21"/>
    </row>
    <row r="182" spans="2:3" ht="12.75">
      <c r="B182" s="21"/>
      <c r="C182" s="21"/>
    </row>
    <row r="183" spans="2:3" ht="12.75">
      <c r="B183" s="21"/>
      <c r="C183" s="21"/>
    </row>
    <row r="184" spans="2:3" ht="12.75">
      <c r="B184" s="21"/>
      <c r="C184" s="21"/>
    </row>
    <row r="185" spans="2:3" ht="12.75">
      <c r="B185" s="21"/>
      <c r="C185" s="21"/>
    </row>
    <row r="186" spans="2:3" ht="12.75">
      <c r="B186" s="21"/>
      <c r="C186" s="21"/>
    </row>
  </sheetData>
  <sheetProtection/>
  <mergeCells count="3">
    <mergeCell ref="A6:F6"/>
    <mergeCell ref="A7:F7"/>
    <mergeCell ref="E9:F9"/>
  </mergeCells>
  <printOptions/>
  <pageMargins left="0.7086614173228347" right="0.7086614173228347" top="0.35433070866141736" bottom="0.35433070866141736" header="0.31496062992125984" footer="0.31496062992125984"/>
  <pageSetup horizontalDpi="300" verticalDpi="3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Area de Edificios</dc:creator>
  <cp:keywords/>
  <dc:description/>
  <cp:lastModifiedBy>Alberto</cp:lastModifiedBy>
  <cp:lastPrinted>2015-02-06T16:13:05Z</cp:lastPrinted>
  <dcterms:created xsi:type="dcterms:W3CDTF">2000-09-20T15:46:40Z</dcterms:created>
  <dcterms:modified xsi:type="dcterms:W3CDTF">2015-03-05T03:20:14Z</dcterms:modified>
  <cp:category/>
  <cp:version/>
  <cp:contentType/>
  <cp:contentStatus/>
</cp:coreProperties>
</file>